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D57" i="1"/>
  <c r="L56" i="1"/>
  <c r="D56" i="1"/>
  <c r="G48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P43" i="1" l="1"/>
  <c r="O43" i="1"/>
  <c r="P48" i="1" l="1"/>
  <c r="O47" i="1"/>
  <c r="O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<sst xmlns="http://schemas.openxmlformats.org/spreadsheetml/2006/main" count="64" uniqueCount="55">
  <si>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</si>
  <si>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2015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</si>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</sst>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/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-7227178</v>
      </c>
      <c r="H14" s="35">
        <f>SUM(H15:H25)</f>
        <v>-33937427.199999996</v>
      </c>
      <c r="I14" s="31"/>
      <c r="J14" s="31"/>
      <c r="K14" s="33" t="s">
        <v>8</v>
      </c>
      <c r="L14" s="33"/>
      <c r="M14" s="33"/>
      <c r="N14" s="33"/>
      <c r="O14" s="35">
        <f>SUM(O15:O17)</f>
        <v>1577214.67</v>
      </c>
      <c r="P14" s="35">
        <f>SUM(P15:P17)</f>
        <v>-84608518.719999999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5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40">
        <v>1577214.67</v>
      </c>
      <c r="P17" s="40">
        <v>-84608518.719999999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39"/>
      <c r="D19" s="36" t="s">
        <v>16</v>
      </c>
      <c r="E19" s="36"/>
      <c r="F19" s="36"/>
      <c r="G19" s="41">
        <v>-37370</v>
      </c>
      <c r="H19" s="41">
        <v>-118025.53</v>
      </c>
      <c r="I19" s="31"/>
      <c r="J19" s="31"/>
      <c r="K19" s="42" t="s">
        <v>17</v>
      </c>
      <c r="L19" s="42"/>
      <c r="M19" s="42"/>
      <c r="N19" s="42"/>
      <c r="O19" s="35">
        <f>SUM(O20:O22)</f>
        <v>0</v>
      </c>
      <c r="P19" s="35">
        <f>SUM(P20:P22)</f>
        <v>72276199.670000002</v>
      </c>
      <c r="Q19" s="29"/>
    </row>
    <row r="20" spans="1:17" ht="15" customHeight="1" x14ac:dyDescent="0.25">
      <c r="A20" s="30"/>
      <c r="B20" s="31"/>
      <c r="C20" s="39"/>
      <c r="D20" s="36" t="s">
        <v>18</v>
      </c>
      <c r="E20" s="36"/>
      <c r="F20" s="36"/>
      <c r="G20" s="41">
        <v>-44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40">
        <v>62633019.25</v>
      </c>
      <c r="Q20" s="29"/>
    </row>
    <row r="21" spans="1:17" ht="15" customHeight="1" x14ac:dyDescent="0.25">
      <c r="A21" s="30"/>
      <c r="B21" s="31"/>
      <c r="C21" s="39"/>
      <c r="D21" s="36" t="s">
        <v>19</v>
      </c>
      <c r="E21" s="36"/>
      <c r="F21" s="36"/>
      <c r="G21" s="41">
        <v>-17800</v>
      </c>
      <c r="H21" s="41">
        <v>-995894.15</v>
      </c>
      <c r="I21" s="31"/>
      <c r="J21" s="31"/>
      <c r="K21" s="28"/>
      <c r="L21" s="38" t="s">
        <v>12</v>
      </c>
      <c r="M21" s="38"/>
      <c r="N21" s="38"/>
      <c r="O21" s="37">
        <v>0</v>
      </c>
      <c r="P21" s="40">
        <v>9643180.4199999999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39"/>
      <c r="D23" s="36" t="s">
        <v>22</v>
      </c>
      <c r="E23" s="36"/>
      <c r="F23" s="36"/>
      <c r="G23" s="41">
        <v>0</v>
      </c>
      <c r="H23" s="41">
        <v>-15363077</v>
      </c>
      <c r="I23" s="31"/>
      <c r="J23" s="31"/>
      <c r="K23" s="33" t="s">
        <v>23</v>
      </c>
      <c r="L23" s="33"/>
      <c r="M23" s="33"/>
      <c r="N23" s="33"/>
      <c r="O23" s="35">
        <f>O14-O19</f>
        <v>1577214.67</v>
      </c>
      <c r="P23" s="35">
        <f>P14+P19</f>
        <v>-12332319.049999997</v>
      </c>
      <c r="Q23" s="29"/>
    </row>
    <row r="24" spans="1:17" ht="15" customHeight="1" x14ac:dyDescent="0.25">
      <c r="A24" s="30"/>
      <c r="B24" s="31"/>
      <c r="C24" s="39"/>
      <c r="D24" s="36" t="s">
        <v>24</v>
      </c>
      <c r="E24" s="36"/>
      <c r="F24" s="36"/>
      <c r="G24" s="41">
        <v>-7171964</v>
      </c>
      <c r="H24" s="41">
        <v>-17351145.98</v>
      </c>
      <c r="I24" s="31"/>
      <c r="J24" s="31"/>
      <c r="Q24" s="29"/>
    </row>
    <row r="25" spans="1:17" ht="15" customHeight="1" x14ac:dyDescent="0.25">
      <c r="A25" s="30"/>
      <c r="B25" s="31"/>
      <c r="C25" s="39"/>
      <c r="D25" s="36" t="s">
        <v>25</v>
      </c>
      <c r="E25" s="36"/>
      <c r="F25" s="43"/>
      <c r="G25" s="37">
        <v>0</v>
      </c>
      <c r="H25" s="41">
        <v>-109284.54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5440837</v>
      </c>
      <c r="H27" s="35">
        <f>SUM(H28:H46)</f>
        <v>23708915.469999999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2"/>
      <c r="D28" s="36" t="s">
        <v>27</v>
      </c>
      <c r="E28" s="36"/>
      <c r="F28" s="36"/>
      <c r="G28" s="41">
        <v>4515227</v>
      </c>
      <c r="H28" s="41">
        <v>17280515.059999999</v>
      </c>
      <c r="I28" s="31"/>
      <c r="J28" s="31"/>
      <c r="K28" s="42" t="s">
        <v>8</v>
      </c>
      <c r="L28" s="42"/>
      <c r="M28" s="42"/>
      <c r="N28" s="42"/>
      <c r="O28" s="35">
        <f>O29+O32</f>
        <v>1469189</v>
      </c>
      <c r="P28" s="35">
        <f>P29+P32</f>
        <v>-4193578.35</v>
      </c>
      <c r="Q28" s="29"/>
    </row>
    <row r="29" spans="1:17" ht="15" customHeight="1" x14ac:dyDescent="0.25">
      <c r="A29" s="30"/>
      <c r="B29" s="31"/>
      <c r="C29" s="42"/>
      <c r="D29" s="36" t="s">
        <v>28</v>
      </c>
      <c r="E29" s="36"/>
      <c r="F29" s="36"/>
      <c r="G29" s="41">
        <v>103079</v>
      </c>
      <c r="H29" s="41">
        <v>1951037.75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2"/>
      <c r="D30" s="36" t="s">
        <v>30</v>
      </c>
      <c r="E30" s="36"/>
      <c r="F30" s="36"/>
      <c r="G30" s="41">
        <v>750048</v>
      </c>
      <c r="H30" s="41">
        <v>4237479.84</v>
      </c>
      <c r="I30" s="31"/>
      <c r="J30" s="31"/>
      <c r="K30" s="42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5">
      <c r="A32" s="30"/>
      <c r="B32" s="31"/>
      <c r="C32" s="42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2"/>
      <c r="L32" s="38" t="s">
        <v>34</v>
      </c>
      <c r="M32" s="38"/>
      <c r="N32" s="38"/>
      <c r="O32" s="40">
        <v>1469189</v>
      </c>
      <c r="P32" s="40">
        <v>-4193578.35</v>
      </c>
      <c r="Q32" s="29"/>
    </row>
    <row r="33" spans="1:17" ht="15" customHeight="1" x14ac:dyDescent="0.2">
      <c r="A33" s="30"/>
      <c r="B33" s="31"/>
      <c r="C33" s="42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2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16174726</v>
      </c>
      <c r="P34" s="35">
        <f>P35+P38</f>
        <v>3130206.48</v>
      </c>
      <c r="Q34" s="29"/>
    </row>
    <row r="35" spans="1:17" ht="15" customHeight="1" x14ac:dyDescent="0.25">
      <c r="A35" s="30"/>
      <c r="B35" s="31"/>
      <c r="C35" s="42"/>
      <c r="D35" s="36" t="s">
        <v>37</v>
      </c>
      <c r="E35" s="36"/>
      <c r="F35" s="36"/>
      <c r="G35" s="41">
        <v>72483</v>
      </c>
      <c r="H35" s="41">
        <v>239882.82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2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2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2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2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2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2"/>
      <c r="L38" s="38" t="s">
        <v>42</v>
      </c>
      <c r="M38" s="38"/>
      <c r="N38" s="38"/>
      <c r="O38" s="40">
        <v>16174726</v>
      </c>
      <c r="P38" s="40">
        <v>3130206.48</v>
      </c>
      <c r="Q38" s="29"/>
    </row>
    <row r="39" spans="1:17" ht="15" customHeight="1" x14ac:dyDescent="0.2">
      <c r="A39" s="30"/>
      <c r="B39" s="31"/>
      <c r="C39" s="42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2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17643915</v>
      </c>
      <c r="P40" s="35">
        <f>P28+P34</f>
        <v>-1063371.8700000001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Q41" s="29"/>
    </row>
    <row r="42" spans="1:17" ht="15" customHeight="1" x14ac:dyDescent="0.2">
      <c r="A42" s="30"/>
      <c r="B42" s="31"/>
      <c r="C42" s="42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2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-O40-O23-G48</f>
        <v>-17434788.670000002</v>
      </c>
      <c r="P43" s="45">
        <f>-P40-P23-H48</f>
        <v>23624202.649999995</v>
      </c>
      <c r="Q43" s="29"/>
    </row>
    <row r="44" spans="1:17" ht="15" customHeight="1" x14ac:dyDescent="0.2">
      <c r="A44" s="30"/>
      <c r="B44" s="31"/>
      <c r="C44" s="42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2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5">
        <f>P43</f>
        <v>23624202.649999995</v>
      </c>
      <c r="P47" s="45">
        <v>0</v>
      </c>
      <c r="Q47" s="29"/>
    </row>
    <row r="48" spans="1:17" s="49" customFormat="1" x14ac:dyDescent="0.2">
      <c r="A48" s="46"/>
      <c r="B48" s="47"/>
      <c r="C48" s="33" t="s">
        <v>52</v>
      </c>
      <c r="D48" s="33"/>
      <c r="E48" s="33"/>
      <c r="F48" s="33"/>
      <c r="G48" s="45">
        <f>G14+G27</f>
        <v>-1786341</v>
      </c>
      <c r="H48" s="45">
        <f>H14+H27</f>
        <v>-10228511.729999997</v>
      </c>
      <c r="I48" s="47"/>
      <c r="J48" s="44" t="s">
        <v>53</v>
      </c>
      <c r="K48" s="44"/>
      <c r="L48" s="44"/>
      <c r="M48" s="44"/>
      <c r="N48" s="44"/>
      <c r="O48" s="45">
        <f>+O47+O43</f>
        <v>6189413.979999993</v>
      </c>
      <c r="P48" s="45">
        <f>+P43+P47</f>
        <v>23624202.649999995</v>
      </c>
      <c r="Q48" s="48"/>
    </row>
    <row r="49" spans="1:17" s="49" customFormat="1" x14ac:dyDescent="0.2">
      <c r="A49" s="46"/>
      <c r="B49" s="47"/>
      <c r="C49" s="42"/>
      <c r="D49" s="42"/>
      <c r="E49" s="42"/>
      <c r="F49" s="42"/>
      <c r="G49" s="45"/>
      <c r="H49" s="45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tr">
        <f>[1]EA!C60</f>
        <v>SOFIA AYALA RODRIGUEZ</v>
      </c>
      <c r="E56" s="67"/>
      <c r="F56" s="68"/>
      <c r="G56" s="68"/>
      <c r="H56" s="4"/>
      <c r="I56" s="69"/>
      <c r="J56" s="4"/>
      <c r="K56" s="6"/>
      <c r="L56" s="70" t="str">
        <f>[1]EA!G60</f>
        <v>JOSE EDUARDO ADRIAN SORIA CRUZ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tr">
        <f>[1]EA!C61</f>
        <v>RECTORA</v>
      </c>
      <c r="E57" s="72"/>
      <c r="F57" s="72"/>
      <c r="G57" s="72"/>
      <c r="H57" s="4"/>
      <c r="I57" s="69"/>
      <c r="J57" s="4"/>
      <c r="L57" s="73" t="str">
        <f>[1]EA!G61</f>
        <v>DIRECTOR DE ADMINISTRACION Y FINANZAS</v>
      </c>
      <c r="M57" s="73"/>
      <c r="N57" s="73"/>
      <c r="O57" s="73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2018-08-08T19:37:44Z</dcterms:created>
  <dcterms:modified xsi:type="dcterms:W3CDTF">2018-08-08T19:38:42Z</dcterms:modified>
</cp:coreProperties>
</file>