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4" i="1"/>
  <c r="F23" i="1"/>
  <c r="C23" i="1"/>
  <c r="K18" i="1"/>
  <c r="K21" i="1" s="1"/>
  <c r="J18" i="1"/>
  <c r="J21" i="1" s="1"/>
  <c r="I18" i="1"/>
  <c r="H18" i="1"/>
  <c r="H21" i="1" s="1"/>
  <c r="G18" i="1"/>
  <c r="F18" i="1"/>
  <c r="F21" i="1" s="1"/>
  <c r="E18" i="1"/>
  <c r="E21" i="1" s="1"/>
  <c r="D18" i="1"/>
  <c r="D21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<sst xmlns="http://schemas.openxmlformats.org/spreadsheetml/2006/main" count="23" uniqueCount="23">
  <si>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</si>
  <si>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</si>
  <si>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Del 1 de Enero al 30 de Junio de 2015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</si>
  <si>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</si>
  <si>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</si>
  <si>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</si>
  <si>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</si>
  <si>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</si>
  <si>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</si>
  <si>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</si>
  <si>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</si>
  <si>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</si>
  <si>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</si>
  <si>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</si>
  <si>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</si>
  <si>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</si>
  <si>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</si>
  <si>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</si>
  <si>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</si>
  <si>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</si>
  <si>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Amortizacion de la Deuda y Disminucion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</si>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</sst>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22785527.920000002</v>
          </cell>
          <cell r="E22">
            <v>14847608.74</v>
          </cell>
          <cell r="F22">
            <v>37633136.659999996</v>
          </cell>
          <cell r="H22">
            <v>43188</v>
          </cell>
          <cell r="J22">
            <v>8930112.3200000003</v>
          </cell>
          <cell r="K22">
            <v>27465388.559999999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5703125" style="1" customWidth="1"/>
    <col min="2" max="2" width="2" style="3" customWidth="1"/>
    <col min="3" max="3" width="45.85546875" style="3" customWidth="1"/>
    <col min="4" max="4" width="13.14062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1" width="13.14062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6"/>
      <c r="F5" s="7"/>
      <c r="G5" s="7"/>
      <c r="H5" s="6"/>
      <c r="I5" s="6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4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1" x14ac:dyDescent="0.2">
      <c r="B11" s="20"/>
      <c r="C11" s="21" t="s">
        <v>17</v>
      </c>
      <c r="D11" s="22">
        <v>20600887.02</v>
      </c>
      <c r="E11" s="22">
        <v>6792727.79</v>
      </c>
      <c r="F11" s="22">
        <v>27393614.809999999</v>
      </c>
      <c r="G11" s="22">
        <v>10167748.1</v>
      </c>
      <c r="H11" s="22">
        <v>8973300.3200000003</v>
      </c>
      <c r="I11" s="22">
        <v>8973300.3200000003</v>
      </c>
      <c r="J11" s="22">
        <v>8930112.3200000003</v>
      </c>
      <c r="K11" s="22">
        <v>18420314.489999998</v>
      </c>
    </row>
    <row r="12" spans="2:11" x14ac:dyDescent="0.2">
      <c r="B12" s="20"/>
      <c r="C12" s="23"/>
      <c r="D12" s="22"/>
      <c r="E12" s="22"/>
      <c r="F12" s="22"/>
      <c r="G12" s="22"/>
      <c r="H12" s="22"/>
      <c r="I12" s="22"/>
      <c r="J12" s="22"/>
      <c r="K12" s="22"/>
    </row>
    <row r="13" spans="2:11" x14ac:dyDescent="0.2">
      <c r="B13" s="24"/>
      <c r="C13" s="21" t="s">
        <v>18</v>
      </c>
      <c r="D13" s="22">
        <v>1212000</v>
      </c>
      <c r="E13" s="22">
        <v>1852262.24</v>
      </c>
      <c r="F13" s="22">
        <v>3064262.24</v>
      </c>
      <c r="G13" s="22">
        <v>0</v>
      </c>
      <c r="H13" s="22">
        <v>0</v>
      </c>
      <c r="I13" s="22">
        <v>0</v>
      </c>
      <c r="J13" s="22">
        <v>0</v>
      </c>
      <c r="K13" s="22">
        <v>3064262.24</v>
      </c>
    </row>
    <row r="14" spans="2:11" x14ac:dyDescent="0.2">
      <c r="B14" s="20"/>
      <c r="C14" s="21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4"/>
      <c r="C15" s="21" t="s">
        <v>19</v>
      </c>
      <c r="D15" s="22">
        <v>972640.9</v>
      </c>
      <c r="E15" s="22">
        <v>6202618.71</v>
      </c>
      <c r="F15" s="22">
        <v>7175259.6100000003</v>
      </c>
      <c r="G15" s="22">
        <v>0</v>
      </c>
      <c r="H15" s="22">
        <v>0</v>
      </c>
      <c r="I15" s="22">
        <v>0</v>
      </c>
      <c r="J15" s="22">
        <v>0</v>
      </c>
      <c r="K15" s="22">
        <v>7175259.6100000003</v>
      </c>
    </row>
    <row r="16" spans="2:11" x14ac:dyDescent="0.2">
      <c r="B16" s="25"/>
      <c r="C16" s="26" t="s">
        <v>20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2" x14ac:dyDescent="0.2">
      <c r="B17" s="25"/>
      <c r="C17" s="26"/>
      <c r="D17" s="22"/>
      <c r="E17" s="22"/>
      <c r="F17" s="22"/>
      <c r="G17" s="22"/>
      <c r="H17" s="22"/>
      <c r="I17" s="22"/>
      <c r="J17" s="22"/>
      <c r="K17" s="22"/>
    </row>
    <row r="18" spans="1:12" s="29" customFormat="1" x14ac:dyDescent="0.2">
      <c r="A18" s="27"/>
      <c r="B18" s="25"/>
      <c r="C18" s="26" t="s">
        <v>21</v>
      </c>
      <c r="D18" s="28">
        <f>+D11+D13+D15</f>
        <v>22785527.919999998</v>
      </c>
      <c r="E18" s="28">
        <f t="shared" ref="E18:K18" si="0">+E11+E13+E15</f>
        <v>14847608.739999998</v>
      </c>
      <c r="F18" s="28">
        <f t="shared" si="0"/>
        <v>37633136.659999996</v>
      </c>
      <c r="G18" s="28">
        <f t="shared" si="0"/>
        <v>10167748.1</v>
      </c>
      <c r="H18" s="28">
        <f t="shared" si="0"/>
        <v>8973300.3200000003</v>
      </c>
      <c r="I18" s="28">
        <f t="shared" si="0"/>
        <v>8973300.3200000003</v>
      </c>
      <c r="J18" s="28">
        <f t="shared" si="0"/>
        <v>8930112.3200000003</v>
      </c>
      <c r="K18" s="28">
        <f t="shared" si="0"/>
        <v>28659836.339999996</v>
      </c>
      <c r="L18" s="27"/>
    </row>
    <row r="19" spans="1:12" s="1" customFormat="1" x14ac:dyDescent="0.2"/>
    <row r="20" spans="1:12" x14ac:dyDescent="0.2">
      <c r="C20" s="30" t="s">
        <v>22</v>
      </c>
    </row>
    <row r="21" spans="1:12" x14ac:dyDescent="0.2">
      <c r="D21" s="31" t="str">
        <f>IF(D18=[1]CAdmon!D22," ","ERROR")</f>
        <v xml:space="preserve"> </v>
      </c>
      <c r="E21" s="31" t="str">
        <f>IF(E18=[1]CAdmon!E22," ","ERROR")</f>
        <v xml:space="preserve"> </v>
      </c>
      <c r="F21" s="31" t="str">
        <f>IF(F18=[1]CAdmon!F22," ","ERROR")</f>
        <v xml:space="preserve"> </v>
      </c>
      <c r="G21" s="31"/>
      <c r="H21" s="32" t="str">
        <f>IF(H18=[1]CAdmon!H22," ","ERROR")</f>
        <v>ERROR</v>
      </c>
      <c r="I21" s="32"/>
      <c r="J21" s="32" t="str">
        <f>IF(J18=[1]CAdmon!J22," ","ERROR")</f>
        <v xml:space="preserve"> </v>
      </c>
      <c r="K21" s="32" t="str">
        <f>IF(K18=[1]CAdmon!K22," ","ERROR")</f>
        <v>ERROR</v>
      </c>
    </row>
    <row r="22" spans="1:12" x14ac:dyDescent="0.2">
      <c r="C22" s="33"/>
    </row>
    <row r="23" spans="1:12" x14ac:dyDescent="0.2">
      <c r="C23" s="34" t="str">
        <f>[1]EA!C60</f>
        <v>SOFIA AYALA RODRIGUEZ</v>
      </c>
      <c r="F23" s="35" t="str">
        <f>[1]EA!G60</f>
        <v>JOSE EDUARDO ADRIAN SORIA CRUZ</v>
      </c>
      <c r="G23" s="35"/>
      <c r="H23" s="35"/>
      <c r="I23" s="35"/>
      <c r="J23" s="35"/>
      <c r="K23" s="35"/>
    </row>
    <row r="24" spans="1:12" x14ac:dyDescent="0.2">
      <c r="C24" s="34" t="str">
        <f>[1]EA!C61</f>
        <v>RECTORA</v>
      </c>
      <c r="F24" s="36" t="str">
        <f>[1]EA!G61</f>
        <v>DIRECTOR DE ADMINISTRACION Y FINANZAS</v>
      </c>
      <c r="G24" s="36"/>
      <c r="H24" s="36"/>
      <c r="I24" s="36"/>
      <c r="J24" s="36"/>
      <c r="K24" s="36"/>
    </row>
  </sheetData>
  <mergeCells count="8">
    <mergeCell ref="F23:K23"/>
    <mergeCell ref="F24:K2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2018-08-02T19:34:27Z</dcterms:created>
  <dcterms:modified xsi:type="dcterms:W3CDTF">2018-08-02T19:35:33Z</dcterms:modified>
</cp:coreProperties>
</file>