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D63" i="1"/>
  <c r="H62" i="1"/>
  <c r="D62" i="1"/>
  <c r="J47" i="1"/>
  <c r="I47" i="1"/>
  <c r="H47" i="1"/>
  <c r="G47" i="1"/>
  <c r="F47" i="1"/>
  <c r="E47" i="1"/>
  <c r="J46" i="1"/>
  <c r="I46" i="1"/>
  <c r="H46" i="1"/>
  <c r="G46" i="1"/>
  <c r="F46" i="1"/>
  <c r="E46" i="1"/>
  <c r="E54" i="1" s="1"/>
  <c r="J42" i="1"/>
  <c r="I42" i="1"/>
  <c r="I41" i="1" s="1"/>
  <c r="I54" i="1" s="1"/>
  <c r="J54" i="1" s="1"/>
  <c r="H42" i="1"/>
  <c r="G42" i="1"/>
  <c r="G41" i="1" s="1"/>
  <c r="G54" i="1" s="1"/>
  <c r="F42" i="1"/>
  <c r="J41" i="1"/>
  <c r="H41" i="1"/>
  <c r="F41" i="1"/>
  <c r="E41" i="1"/>
  <c r="J39" i="1"/>
  <c r="I39" i="1"/>
  <c r="H39" i="1"/>
  <c r="G39" i="1"/>
  <c r="F39" i="1"/>
  <c r="E39" i="1"/>
  <c r="J36" i="1"/>
  <c r="I36" i="1"/>
  <c r="H36" i="1"/>
  <c r="G36" i="1"/>
  <c r="F36" i="1"/>
  <c r="E36" i="1"/>
  <c r="J34" i="1"/>
  <c r="I34" i="1"/>
  <c r="H34" i="1"/>
  <c r="G34" i="1"/>
  <c r="F34" i="1"/>
  <c r="E34" i="1"/>
  <c r="J33" i="1"/>
  <c r="I33" i="1"/>
  <c r="H33" i="1"/>
  <c r="H54" i="1" s="1"/>
  <c r="G33" i="1"/>
  <c r="F33" i="1"/>
  <c r="F54" i="1" s="1"/>
  <c r="E33" i="1"/>
  <c r="J18" i="1"/>
  <c r="I18" i="1"/>
  <c r="H18" i="1"/>
  <c r="G18" i="1"/>
  <c r="F18" i="1"/>
  <c r="E18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G11" i="1"/>
  <c r="G26" i="1" s="1"/>
  <c r="J26" i="1" l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<sst xmlns="http://schemas.openxmlformats.org/spreadsheetml/2006/main" count="69" uniqueCount="46">
  <si>
    <t>ESTADO ANALÍTICO DE INGRESOS</t>
  </si>
  <si>
    <t>POR FUENTE DE FINANCIAMIENTO Y FUENTE DE FINANCIAMIENTO/RUBRO</t>
  </si>
  <si>
    <t>Del 1 de Enero al 30 de Junio de 2015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</si>
  <si>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</si>
  <si>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</si>
  <si>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</si>
  <si>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</si>
  <si>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</si>
  <si>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</si>
  <si>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</si>
  <si>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</si>
  <si>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</si>
  <si>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</si>
  <si>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</si>
  <si>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</si>
  <si>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</si>
  <si>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</si>
  <si>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</si>
  <si>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</si>
  <si>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</si>
  <si>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</si>
  <si>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</si>
  <si>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</si>
  <si>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</si>
  <si>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</si>
  <si>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</si>
  <si>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</si>
  <si>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</si>
  <si>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</si>
  <si>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</si>
  <si>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</si>
  <si>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</si>
  <si>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</si>
  <si>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</si>
  <si>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</si>
  <si>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</si>
  <si>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Corriente</t>
  </si>
  <si>
    <t xml:space="preserve">Aprovechamientos no comprondidos en </t>
  </si>
  <si>
    <t>Ing. Vtas Bienes y Serv. Org. Descentr</t>
  </si>
  <si>
    <t>Recursos Federales</t>
  </si>
  <si>
    <t>Convenios</t>
  </si>
  <si>
    <t>Recursos Estatales</t>
  </si>
  <si>
    <t xml:space="preserve">Trans., Asignaciones, Subsidios y 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</si>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</sst>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7" fillId="0" borderId="9" xfId="0" applyNumberFormat="1" applyFont="1" applyBorder="1"/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0" borderId="9" xfId="0" applyFont="1" applyBorder="1"/>
    <xf numFmtId="0" fontId="8" fillId="2" borderId="0" xfId="2" applyFont="1" applyFill="1"/>
    <xf numFmtId="4" fontId="7" fillId="0" borderId="0" xfId="0" applyNumberFormat="1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43" fontId="9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43" fontId="10" fillId="2" borderId="6" xfId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4" fontId="2" fillId="0" borderId="9" xfId="0" applyNumberFormat="1" applyFont="1" applyBorder="1"/>
    <xf numFmtId="0" fontId="2" fillId="0" borderId="9" xfId="0" applyFont="1" applyBorder="1"/>
    <xf numFmtId="0" fontId="4" fillId="0" borderId="0" xfId="0" applyFont="1"/>
    <xf numFmtId="4" fontId="2" fillId="0" borderId="12" xfId="0" applyNumberFormat="1" applyFont="1" applyBorder="1"/>
    <xf numFmtId="0" fontId="8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8" fillId="2" borderId="9" xfId="1" applyFont="1" applyFill="1" applyBorder="1" applyAlignment="1">
      <alignment horizontal="center"/>
    </xf>
    <xf numFmtId="0" fontId="4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9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46.42578125" style="3" customWidth="1"/>
    <col min="5" max="5" width="16.85546875" style="3" customWidth="1"/>
    <col min="6" max="6" width="17.140625" style="3" customWidth="1"/>
    <col min="7" max="7" width="17" style="3" customWidth="1"/>
    <col min="8" max="8" width="16.7109375" style="3" customWidth="1"/>
    <col min="9" max="10" width="16.855468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2" s="1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2" ht="12" customHeight="1" x14ac:dyDescent="0.2">
      <c r="A7" s="15"/>
      <c r="B7" s="16" t="s">
        <v>5</v>
      </c>
      <c r="C7" s="16"/>
      <c r="D7" s="16"/>
      <c r="E7" s="16" t="s">
        <v>6</v>
      </c>
      <c r="F7" s="16"/>
      <c r="G7" s="16"/>
      <c r="H7" s="16"/>
      <c r="I7" s="16"/>
      <c r="J7" s="17" t="s">
        <v>7</v>
      </c>
    </row>
    <row r="8" spans="1:12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7"/>
    </row>
    <row r="9" spans="1:12" ht="12" customHeight="1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2" ht="12" customHeight="1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2" ht="12" customHeight="1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2" ht="12" customHeight="1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2" ht="12" customHeight="1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2" ht="12" customHeight="1" x14ac:dyDescent="0.2">
      <c r="A14" s="20"/>
      <c r="B14" s="30" t="s">
        <v>22</v>
      </c>
      <c r="C14" s="30"/>
      <c r="D14" s="30"/>
      <c r="E14" s="29">
        <v>0</v>
      </c>
      <c r="F14" s="29">
        <v>0</v>
      </c>
      <c r="G14" s="29">
        <f>+E14+F14</f>
        <v>0</v>
      </c>
      <c r="H14" s="29">
        <v>0</v>
      </c>
      <c r="I14" s="29">
        <v>0</v>
      </c>
      <c r="J14" s="29">
        <f>+I14-E14</f>
        <v>0</v>
      </c>
    </row>
    <row r="15" spans="1:12" ht="12" customHeight="1" x14ac:dyDescent="0.2">
      <c r="A15" s="20"/>
      <c r="B15" s="30" t="s">
        <v>23</v>
      </c>
      <c r="C15" s="30"/>
      <c r="D15" s="30"/>
      <c r="E15" s="31">
        <f>SUM(E16:E17)</f>
        <v>917230</v>
      </c>
      <c r="F15" s="31">
        <f t="shared" ref="F15:J15" si="2">SUM(F16:F17)</f>
        <v>-110000</v>
      </c>
      <c r="G15" s="31">
        <f t="shared" si="2"/>
        <v>807230</v>
      </c>
      <c r="H15" s="31">
        <f t="shared" si="2"/>
        <v>219475.13</v>
      </c>
      <c r="I15" s="31">
        <f t="shared" si="2"/>
        <v>219475.13</v>
      </c>
      <c r="J15" s="31">
        <f t="shared" si="2"/>
        <v>-697754.87</v>
      </c>
    </row>
    <row r="16" spans="1:12" ht="12" customHeight="1" x14ac:dyDescent="0.2">
      <c r="A16" s="20"/>
      <c r="B16" s="32"/>
      <c r="C16" s="27" t="s">
        <v>24</v>
      </c>
      <c r="D16" s="28"/>
      <c r="E16" s="31">
        <v>917230</v>
      </c>
      <c r="F16" s="31">
        <v>-110000</v>
      </c>
      <c r="G16" s="31">
        <v>807230</v>
      </c>
      <c r="H16" s="31">
        <v>219475.13</v>
      </c>
      <c r="I16" s="31">
        <v>219475.13</v>
      </c>
      <c r="J16" s="31">
        <v>-697754.87</v>
      </c>
      <c r="L16" s="33"/>
    </row>
    <row r="17" spans="1:10" ht="12" customHeight="1" x14ac:dyDescent="0.2">
      <c r="A17" s="20"/>
      <c r="B17" s="32"/>
      <c r="C17" s="27" t="s">
        <v>25</v>
      </c>
      <c r="D17" s="28"/>
      <c r="E17" s="29"/>
      <c r="F17" s="29"/>
      <c r="G17" s="29"/>
      <c r="H17" s="29"/>
      <c r="I17" s="29"/>
      <c r="J17" s="29"/>
    </row>
    <row r="18" spans="1:10" ht="12" customHeight="1" x14ac:dyDescent="0.2">
      <c r="A18" s="20"/>
      <c r="B18" s="26" t="s">
        <v>26</v>
      </c>
      <c r="C18" s="27"/>
      <c r="D18" s="28"/>
      <c r="E18" s="29">
        <f>SUM(E19:E20)</f>
        <v>21600</v>
      </c>
      <c r="F18" s="29">
        <f t="shared" ref="F18:J18" si="3">SUM(F19:F20)</f>
        <v>4930613.74</v>
      </c>
      <c r="G18" s="29">
        <f t="shared" si="3"/>
        <v>4952213.74</v>
      </c>
      <c r="H18" s="29">
        <f t="shared" si="3"/>
        <v>13224.17</v>
      </c>
      <c r="I18" s="29">
        <f t="shared" si="3"/>
        <v>13224.17</v>
      </c>
      <c r="J18" s="29">
        <f t="shared" si="3"/>
        <v>-8375.83</v>
      </c>
    </row>
    <row r="19" spans="1:10" ht="12" customHeight="1" x14ac:dyDescent="0.2">
      <c r="A19" s="20"/>
      <c r="B19" s="32"/>
      <c r="C19" s="27" t="s">
        <v>24</v>
      </c>
      <c r="D19" s="28"/>
      <c r="E19" s="31">
        <v>21600</v>
      </c>
      <c r="F19" s="31">
        <v>4930613.74</v>
      </c>
      <c r="G19" s="31">
        <v>4952213.74</v>
      </c>
      <c r="H19" s="31">
        <v>13224.17</v>
      </c>
      <c r="I19" s="31">
        <v>13224.17</v>
      </c>
      <c r="J19" s="31">
        <v>-8375.83</v>
      </c>
    </row>
    <row r="20" spans="1:10" ht="12" customHeight="1" x14ac:dyDescent="0.2">
      <c r="A20" s="20"/>
      <c r="B20" s="32"/>
      <c r="C20" s="27" t="s">
        <v>25</v>
      </c>
      <c r="D20" s="28"/>
      <c r="E20" s="29"/>
      <c r="F20" s="29"/>
      <c r="G20" s="29"/>
      <c r="H20" s="29"/>
      <c r="I20" s="29"/>
      <c r="J20" s="29"/>
    </row>
    <row r="21" spans="1:10" ht="12" customHeight="1" x14ac:dyDescent="0.2">
      <c r="A21" s="20"/>
      <c r="B21" s="30" t="s">
        <v>27</v>
      </c>
      <c r="C21" s="30"/>
      <c r="D21" s="30"/>
      <c r="E21" s="31">
        <v>1380000</v>
      </c>
      <c r="F21" s="34">
        <v>0</v>
      </c>
      <c r="G21" s="31">
        <v>1380000</v>
      </c>
      <c r="H21" s="31">
        <v>87161.51</v>
      </c>
      <c r="I21" s="31">
        <v>87161.51</v>
      </c>
      <c r="J21" s="31">
        <v>-1292838.49</v>
      </c>
    </row>
    <row r="22" spans="1:10" ht="12" customHeight="1" x14ac:dyDescent="0.2">
      <c r="A22" s="20"/>
      <c r="B22" s="30" t="s">
        <v>28</v>
      </c>
      <c r="C22" s="30"/>
      <c r="D22" s="26"/>
      <c r="E22" s="34">
        <v>0</v>
      </c>
      <c r="F22" s="31">
        <v>9814070</v>
      </c>
      <c r="G22" s="31">
        <v>9814070</v>
      </c>
      <c r="H22" s="31">
        <v>8831322</v>
      </c>
      <c r="I22" s="31">
        <v>8831322</v>
      </c>
      <c r="J22" s="31">
        <v>8831322</v>
      </c>
    </row>
    <row r="23" spans="1:10" ht="12" customHeight="1" x14ac:dyDescent="0.2">
      <c r="A23" s="35"/>
      <c r="B23" s="26" t="s">
        <v>29</v>
      </c>
      <c r="C23" s="27"/>
      <c r="D23" s="27"/>
      <c r="E23" s="31">
        <v>20466697.920000002</v>
      </c>
      <c r="F23" s="31">
        <v>212925</v>
      </c>
      <c r="G23" s="31">
        <v>20679622.920000002</v>
      </c>
      <c r="H23" s="31">
        <v>14359127.74</v>
      </c>
      <c r="I23" s="31">
        <v>14359127.74</v>
      </c>
      <c r="J23" s="31">
        <v>-6107570.1799999997</v>
      </c>
    </row>
    <row r="24" spans="1:10" ht="12" customHeight="1" x14ac:dyDescent="0.2">
      <c r="A24" s="20"/>
      <c r="B24" s="26" t="s">
        <v>30</v>
      </c>
      <c r="C24" s="27"/>
      <c r="D24" s="28"/>
      <c r="E24" s="29"/>
      <c r="F24" s="36"/>
      <c r="G24" s="29"/>
      <c r="H24" s="29"/>
      <c r="I24" s="29"/>
      <c r="J24" s="29"/>
    </row>
    <row r="25" spans="1:10" ht="12" customHeight="1" x14ac:dyDescent="0.2">
      <c r="A25" s="20"/>
      <c r="B25" s="37"/>
      <c r="C25" s="38"/>
      <c r="D25" s="39"/>
      <c r="E25" s="40"/>
      <c r="F25" s="41"/>
      <c r="G25" s="41"/>
      <c r="H25" s="41"/>
      <c r="I25" s="41"/>
      <c r="J25" s="41"/>
    </row>
    <row r="26" spans="1:10" ht="12" customHeight="1" x14ac:dyDescent="0.2">
      <c r="A26" s="5"/>
      <c r="B26" s="42"/>
      <c r="C26" s="43"/>
      <c r="D26" s="44" t="s">
        <v>31</v>
      </c>
      <c r="E26" s="29">
        <f>SUM(E11+E12+E13+E14+E15+E18+E21+E22+E23+E24)</f>
        <v>22785527.920000002</v>
      </c>
      <c r="F26" s="29">
        <f>SUM(F11+F12+F13+F14+F15+F18+F21+F22+F23+F24)</f>
        <v>14847608.74</v>
      </c>
      <c r="G26" s="29">
        <f>SUM(G11+G12+G13+G14+G15+G18+G21+G22+G23+G24)</f>
        <v>37633136.660000004</v>
      </c>
      <c r="H26" s="29">
        <f>SUM(H11+H12+H13+H14+H15+H18+H21+H22+H23+H24)</f>
        <v>23510310.550000001</v>
      </c>
      <c r="I26" s="29">
        <f>SUM(I11+I12+I13+I14+I15+I18+I21+I22+I23+I24)</f>
        <v>23510310.550000001</v>
      </c>
      <c r="J26" s="45">
        <f>IF(I26&gt;E26,I26-E26,0)</f>
        <v>724782.62999999896</v>
      </c>
    </row>
    <row r="27" spans="1:10" ht="12" customHeight="1" x14ac:dyDescent="0.2">
      <c r="A27" s="20"/>
      <c r="B27" s="46"/>
      <c r="C27" s="46"/>
      <c r="D27" s="46"/>
      <c r="E27" s="47"/>
      <c r="F27" s="47"/>
      <c r="G27" s="47"/>
      <c r="H27" s="48" t="s">
        <v>32</v>
      </c>
      <c r="I27" s="49"/>
      <c r="J27" s="50"/>
    </row>
    <row r="28" spans="1:10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0" ht="12" customHeight="1" x14ac:dyDescent="0.2">
      <c r="A29" s="5"/>
      <c r="B29" s="17" t="s">
        <v>33</v>
      </c>
      <c r="C29" s="17"/>
      <c r="D29" s="17"/>
      <c r="E29" s="16" t="s">
        <v>6</v>
      </c>
      <c r="F29" s="16"/>
      <c r="G29" s="16"/>
      <c r="H29" s="16"/>
      <c r="I29" s="16"/>
      <c r="J29" s="17" t="s">
        <v>7</v>
      </c>
    </row>
    <row r="30" spans="1:10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7"/>
    </row>
    <row r="31" spans="1:10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0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ht="12" customHeight="1" x14ac:dyDescent="0.2">
      <c r="A33" s="20"/>
      <c r="B33" s="51"/>
      <c r="C33" s="52" t="s">
        <v>34</v>
      </c>
      <c r="E33" s="53">
        <f>E34+E36+E39</f>
        <v>2318830</v>
      </c>
      <c r="F33" s="53">
        <f t="shared" ref="F33:J33" si="4">F34+F36+F39</f>
        <v>785370</v>
      </c>
      <c r="G33" s="53">
        <f t="shared" si="4"/>
        <v>3104200</v>
      </c>
      <c r="H33" s="53">
        <f t="shared" si="4"/>
        <v>319860.81</v>
      </c>
      <c r="I33" s="53">
        <f t="shared" si="4"/>
        <v>319860.81</v>
      </c>
      <c r="J33" s="53">
        <f t="shared" si="4"/>
        <v>-1998969.19</v>
      </c>
    </row>
    <row r="34" spans="1:10" ht="12" customHeight="1" x14ac:dyDescent="0.2">
      <c r="A34" s="20"/>
      <c r="B34" s="32"/>
      <c r="C34" s="54" t="s">
        <v>23</v>
      </c>
      <c r="D34" s="54"/>
      <c r="E34" s="55">
        <f>E35</f>
        <v>917230</v>
      </c>
      <c r="F34" s="55">
        <f t="shared" ref="F34:J34" si="5">F35</f>
        <v>-110000</v>
      </c>
      <c r="G34" s="55">
        <f t="shared" si="5"/>
        <v>807230</v>
      </c>
      <c r="H34" s="55">
        <f t="shared" si="5"/>
        <v>219475.13</v>
      </c>
      <c r="I34" s="55">
        <f t="shared" si="5"/>
        <v>219475.13</v>
      </c>
      <c r="J34" s="55">
        <f t="shared" si="5"/>
        <v>-697754.87</v>
      </c>
    </row>
    <row r="35" spans="1:10" ht="12" customHeight="1" x14ac:dyDescent="0.2">
      <c r="A35" s="20"/>
      <c r="B35" s="32"/>
      <c r="C35" s="27" t="s">
        <v>35</v>
      </c>
      <c r="D35" s="27"/>
      <c r="E35" s="56">
        <v>917230</v>
      </c>
      <c r="F35" s="56">
        <v>-110000</v>
      </c>
      <c r="G35" s="56">
        <v>807230</v>
      </c>
      <c r="H35" s="56">
        <v>219475.13</v>
      </c>
      <c r="I35" s="56">
        <v>219475.13</v>
      </c>
      <c r="J35" s="56">
        <v>-697754.87</v>
      </c>
    </row>
    <row r="36" spans="1:10" ht="12" customHeight="1" x14ac:dyDescent="0.2">
      <c r="A36" s="20"/>
      <c r="B36" s="32"/>
      <c r="C36" s="54" t="s">
        <v>26</v>
      </c>
      <c r="D36" s="54"/>
      <c r="E36" s="55">
        <f>E37+E38</f>
        <v>21600</v>
      </c>
      <c r="F36" s="55">
        <f t="shared" ref="F36:J36" si="6">F37+F38</f>
        <v>895370</v>
      </c>
      <c r="G36" s="55">
        <f t="shared" si="6"/>
        <v>916970</v>
      </c>
      <c r="H36" s="55">
        <f t="shared" si="6"/>
        <v>13224.17</v>
      </c>
      <c r="I36" s="55">
        <f t="shared" si="6"/>
        <v>13224.17</v>
      </c>
      <c r="J36" s="55">
        <f t="shared" si="6"/>
        <v>-8375.83</v>
      </c>
    </row>
    <row r="37" spans="1:10" ht="12" customHeight="1" x14ac:dyDescent="0.2">
      <c r="A37" s="20"/>
      <c r="B37" s="32"/>
      <c r="C37" s="27" t="s">
        <v>36</v>
      </c>
      <c r="D37" s="27"/>
      <c r="E37" s="56">
        <v>21600</v>
      </c>
      <c r="F37" s="56">
        <v>110000</v>
      </c>
      <c r="G37" s="56">
        <v>131600</v>
      </c>
      <c r="H37" s="56">
        <v>13224.17</v>
      </c>
      <c r="I37" s="56">
        <v>13224.17</v>
      </c>
      <c r="J37" s="56">
        <v>-8375.83</v>
      </c>
    </row>
    <row r="38" spans="1:10" ht="12" customHeight="1" x14ac:dyDescent="0.2">
      <c r="A38" s="20"/>
      <c r="B38" s="32"/>
      <c r="C38" s="3" t="s">
        <v>37</v>
      </c>
      <c r="E38" s="57">
        <v>0</v>
      </c>
      <c r="F38" s="56">
        <v>785370</v>
      </c>
      <c r="G38" s="56">
        <v>785370</v>
      </c>
      <c r="H38" s="57">
        <v>0</v>
      </c>
      <c r="I38" s="57">
        <v>0</v>
      </c>
      <c r="J38" s="57">
        <v>0</v>
      </c>
    </row>
    <row r="39" spans="1:10" ht="12" customHeight="1" x14ac:dyDescent="0.2">
      <c r="A39" s="20"/>
      <c r="B39" s="32"/>
      <c r="C39" s="58" t="s">
        <v>38</v>
      </c>
      <c r="E39" s="55">
        <f>E40</f>
        <v>1380000</v>
      </c>
      <c r="F39" s="55">
        <f t="shared" ref="F39:J39" si="7">F40</f>
        <v>0</v>
      </c>
      <c r="G39" s="55">
        <f t="shared" si="7"/>
        <v>1380000</v>
      </c>
      <c r="H39" s="55">
        <f t="shared" si="7"/>
        <v>87161.51</v>
      </c>
      <c r="I39" s="55">
        <f t="shared" si="7"/>
        <v>87161.51</v>
      </c>
      <c r="J39" s="55">
        <f t="shared" si="7"/>
        <v>-1292838.49</v>
      </c>
    </row>
    <row r="40" spans="1:10" ht="12" customHeight="1" x14ac:dyDescent="0.2">
      <c r="A40" s="20"/>
      <c r="B40" s="32"/>
      <c r="C40" s="27" t="s">
        <v>38</v>
      </c>
      <c r="D40" s="27"/>
      <c r="E40" s="56">
        <v>1380000</v>
      </c>
      <c r="F40" s="57">
        <v>0</v>
      </c>
      <c r="G40" s="56">
        <v>1380000</v>
      </c>
      <c r="H40" s="56">
        <v>87161.51</v>
      </c>
      <c r="I40" s="56">
        <v>87161.51</v>
      </c>
      <c r="J40" s="56">
        <v>-1292838.49</v>
      </c>
    </row>
    <row r="41" spans="1:10" ht="12" customHeight="1" x14ac:dyDescent="0.2">
      <c r="A41" s="20"/>
      <c r="B41" s="32"/>
      <c r="C41" s="58" t="s">
        <v>39</v>
      </c>
      <c r="E41" s="55">
        <f>E42+E44</f>
        <v>0</v>
      </c>
      <c r="F41" s="55">
        <f>F42+F44</f>
        <v>13849313.74</v>
      </c>
      <c r="G41" s="55">
        <f t="shared" ref="G41:J41" si="8">G42+G44</f>
        <v>13849313.74</v>
      </c>
      <c r="H41" s="55">
        <f t="shared" si="8"/>
        <v>8831322</v>
      </c>
      <c r="I41" s="55">
        <f t="shared" si="8"/>
        <v>8831322</v>
      </c>
      <c r="J41" s="55">
        <f t="shared" si="8"/>
        <v>8831322</v>
      </c>
    </row>
    <row r="42" spans="1:10" ht="12" customHeight="1" x14ac:dyDescent="0.2">
      <c r="A42" s="20"/>
      <c r="B42" s="32"/>
      <c r="C42" s="27" t="s">
        <v>26</v>
      </c>
      <c r="D42" s="27"/>
      <c r="E42" s="57">
        <v>0</v>
      </c>
      <c r="F42" s="56">
        <f>F43</f>
        <v>4035243.74</v>
      </c>
      <c r="G42" s="56">
        <f t="shared" ref="G42:J42" si="9">G43</f>
        <v>4035243.74</v>
      </c>
      <c r="H42" s="56">
        <f t="shared" si="9"/>
        <v>0</v>
      </c>
      <c r="I42" s="56">
        <f t="shared" si="9"/>
        <v>0</v>
      </c>
      <c r="J42" s="56">
        <f t="shared" si="9"/>
        <v>0</v>
      </c>
    </row>
    <row r="43" spans="1:10" ht="12" customHeight="1" x14ac:dyDescent="0.2">
      <c r="A43" s="20"/>
      <c r="B43" s="32"/>
      <c r="C43" s="27" t="s">
        <v>37</v>
      </c>
      <c r="D43" s="27"/>
      <c r="E43" s="57">
        <v>0</v>
      </c>
      <c r="F43" s="56">
        <v>4035243.74</v>
      </c>
      <c r="G43" s="56">
        <v>4035243.74</v>
      </c>
      <c r="H43" s="57">
        <v>0</v>
      </c>
      <c r="I43" s="57">
        <v>0</v>
      </c>
      <c r="J43" s="57">
        <v>0</v>
      </c>
    </row>
    <row r="44" spans="1:10" ht="12" customHeight="1" x14ac:dyDescent="0.2">
      <c r="A44" s="20"/>
      <c r="B44" s="32"/>
      <c r="C44" s="27" t="s">
        <v>28</v>
      </c>
      <c r="D44" s="27"/>
      <c r="E44" s="57">
        <v>0</v>
      </c>
      <c r="F44" s="56">
        <v>9814070</v>
      </c>
      <c r="G44" s="56">
        <v>9814070</v>
      </c>
      <c r="H44" s="56">
        <v>8831322</v>
      </c>
      <c r="I44" s="56">
        <v>8831322</v>
      </c>
      <c r="J44" s="56">
        <v>8831322</v>
      </c>
    </row>
    <row r="45" spans="1:10" ht="12" customHeight="1" x14ac:dyDescent="0.2">
      <c r="A45" s="20"/>
      <c r="B45" s="32"/>
      <c r="C45" s="3" t="s">
        <v>40</v>
      </c>
      <c r="E45" s="57">
        <v>0</v>
      </c>
      <c r="F45" s="56">
        <v>9814070</v>
      </c>
      <c r="G45" s="56">
        <v>9814070</v>
      </c>
      <c r="H45" s="56">
        <v>8831322</v>
      </c>
      <c r="I45" s="56">
        <v>8831322</v>
      </c>
      <c r="J45" s="56">
        <v>8831322</v>
      </c>
    </row>
    <row r="46" spans="1:10" ht="12" customHeight="1" x14ac:dyDescent="0.2">
      <c r="A46" s="20"/>
      <c r="B46" s="51"/>
      <c r="C46" s="58" t="s">
        <v>41</v>
      </c>
      <c r="E46" s="55">
        <f>E47</f>
        <v>20466697.920000002</v>
      </c>
      <c r="F46" s="55">
        <f t="shared" ref="F46:J47" si="10">F47</f>
        <v>212925</v>
      </c>
      <c r="G46" s="55">
        <f t="shared" si="10"/>
        <v>20679622.920000002</v>
      </c>
      <c r="H46" s="55">
        <f t="shared" si="10"/>
        <v>14359127.74</v>
      </c>
      <c r="I46" s="55">
        <f t="shared" si="10"/>
        <v>14359127.74</v>
      </c>
      <c r="J46" s="55">
        <f t="shared" si="10"/>
        <v>-6107570.1799999997</v>
      </c>
    </row>
    <row r="47" spans="1:10" ht="12" customHeight="1" x14ac:dyDescent="0.2">
      <c r="A47" s="20"/>
      <c r="B47" s="51"/>
      <c r="C47" s="27" t="s">
        <v>42</v>
      </c>
      <c r="D47" s="27"/>
      <c r="E47" s="29">
        <f>E48</f>
        <v>20466697.920000002</v>
      </c>
      <c r="F47" s="29">
        <f t="shared" si="10"/>
        <v>212925</v>
      </c>
      <c r="G47" s="29">
        <f t="shared" si="10"/>
        <v>20679622.920000002</v>
      </c>
      <c r="H47" s="29">
        <f t="shared" si="10"/>
        <v>14359127.74</v>
      </c>
      <c r="I47" s="29">
        <f t="shared" si="10"/>
        <v>14359127.74</v>
      </c>
      <c r="J47" s="29">
        <f t="shared" si="10"/>
        <v>-6107570.1799999997</v>
      </c>
    </row>
    <row r="48" spans="1:10" ht="12" customHeight="1" x14ac:dyDescent="0.2">
      <c r="A48" s="20"/>
      <c r="B48" s="32"/>
      <c r="C48" s="27" t="s">
        <v>43</v>
      </c>
      <c r="D48" s="27"/>
      <c r="E48" s="59">
        <v>20466697.920000002</v>
      </c>
      <c r="F48" s="59">
        <v>212925</v>
      </c>
      <c r="G48" s="59">
        <v>20679622.920000002</v>
      </c>
      <c r="H48" s="59">
        <v>14359127.74</v>
      </c>
      <c r="I48" s="59">
        <v>14359127.74</v>
      </c>
      <c r="J48" s="59">
        <v>-6107570.1799999997</v>
      </c>
    </row>
    <row r="49" spans="1:11" ht="12" customHeight="1" x14ac:dyDescent="0.2">
      <c r="A49" s="20"/>
      <c r="B49" s="32"/>
      <c r="C49" s="27"/>
      <c r="D49" s="27"/>
      <c r="E49" s="29"/>
      <c r="F49" s="29"/>
      <c r="G49" s="29"/>
      <c r="H49" s="29"/>
      <c r="I49" s="29"/>
      <c r="J49" s="29"/>
    </row>
    <row r="50" spans="1:11" s="58" customFormat="1" ht="12" customHeight="1" x14ac:dyDescent="0.2">
      <c r="A50" s="5"/>
      <c r="B50" s="60"/>
      <c r="C50" s="61"/>
      <c r="D50" s="62"/>
      <c r="E50" s="63"/>
      <c r="F50" s="63"/>
      <c r="G50" s="63"/>
      <c r="H50" s="63"/>
      <c r="I50" s="63"/>
      <c r="J50" s="63"/>
      <c r="K50" s="64"/>
    </row>
    <row r="51" spans="1:11" ht="12" customHeight="1" x14ac:dyDescent="0.2">
      <c r="A51" s="20"/>
      <c r="B51" s="51"/>
      <c r="C51" s="65"/>
      <c r="D51" s="66"/>
      <c r="E51" s="55"/>
      <c r="F51" s="55"/>
      <c r="G51" s="55"/>
      <c r="H51" s="55"/>
      <c r="I51" s="55"/>
      <c r="J51" s="55"/>
    </row>
    <row r="52" spans="1:11" ht="12" customHeight="1" x14ac:dyDescent="0.2">
      <c r="A52" s="20"/>
      <c r="B52" s="32"/>
      <c r="C52" s="27"/>
      <c r="D52" s="28"/>
      <c r="E52" s="29"/>
      <c r="F52" s="29"/>
      <c r="G52" s="29"/>
      <c r="H52" s="29"/>
      <c r="I52" s="29"/>
      <c r="J52" s="29"/>
    </row>
    <row r="53" spans="1:11" ht="12" customHeight="1" x14ac:dyDescent="0.2">
      <c r="A53" s="20"/>
      <c r="B53" s="37"/>
      <c r="C53" s="38"/>
      <c r="D53" s="39"/>
      <c r="E53" s="41"/>
      <c r="F53" s="41"/>
      <c r="G53" s="41"/>
      <c r="H53" s="41"/>
      <c r="I53" s="41"/>
      <c r="J53" s="41"/>
    </row>
    <row r="54" spans="1:11" ht="12" customHeight="1" x14ac:dyDescent="0.2">
      <c r="A54" s="5"/>
      <c r="B54" s="42"/>
      <c r="C54" s="43"/>
      <c r="D54" s="67" t="s">
        <v>31</v>
      </c>
      <c r="E54" s="68">
        <f>E33+E41+E46</f>
        <v>22785527.920000002</v>
      </c>
      <c r="F54" s="68">
        <f t="shared" ref="F54:I54" si="11">F33+F41+F46</f>
        <v>14847608.74</v>
      </c>
      <c r="G54" s="68">
        <f t="shared" si="11"/>
        <v>37633136.660000004</v>
      </c>
      <c r="H54" s="68">
        <f t="shared" si="11"/>
        <v>23510310.550000001</v>
      </c>
      <c r="I54" s="68">
        <f t="shared" si="11"/>
        <v>23510310.550000001</v>
      </c>
      <c r="J54" s="45">
        <f>I54-E54</f>
        <v>724782.62999999896</v>
      </c>
    </row>
    <row r="55" spans="1:11" x14ac:dyDescent="0.2">
      <c r="A55" s="20"/>
      <c r="B55" s="69" t="s">
        <v>44</v>
      </c>
      <c r="F55" s="47"/>
      <c r="G55" s="47"/>
      <c r="H55" s="48" t="s">
        <v>32</v>
      </c>
      <c r="I55" s="49"/>
      <c r="J55" s="50"/>
    </row>
    <row r="56" spans="1:11" x14ac:dyDescent="0.2">
      <c r="A56" s="20"/>
      <c r="B56" s="70"/>
      <c r="C56" s="70"/>
      <c r="D56" s="70"/>
      <c r="E56" s="70"/>
      <c r="F56" s="70"/>
      <c r="G56" s="70"/>
      <c r="H56" s="70"/>
      <c r="I56" s="70"/>
      <c r="J56" s="70"/>
    </row>
    <row r="57" spans="1:11" x14ac:dyDescent="0.2">
      <c r="B57" s="69" t="s">
        <v>45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1" x14ac:dyDescent="0.2">
      <c r="D61" s="71"/>
    </row>
    <row r="62" spans="1:11" x14ac:dyDescent="0.2">
      <c r="D62" s="72" t="str">
        <f>[1]EA!C60</f>
        <v>SOFIA AYALA RODRIGUEZ</v>
      </c>
      <c r="E62" s="72"/>
      <c r="F62" s="73"/>
      <c r="G62" s="73"/>
      <c r="H62" s="74" t="str">
        <f>[1]EA!G60</f>
        <v>JOSE EDUARDO ADRIAN SORIA CRUZ</v>
      </c>
      <c r="I62" s="74"/>
      <c r="J62" s="74"/>
      <c r="K62" s="74"/>
    </row>
    <row r="63" spans="1:11" ht="12" customHeight="1" x14ac:dyDescent="0.2">
      <c r="D63" s="72" t="str">
        <f>[1]EA!C61</f>
        <v>RECTORA</v>
      </c>
      <c r="E63" s="72"/>
      <c r="F63" s="75"/>
      <c r="G63" s="75"/>
      <c r="H63" s="76" t="str">
        <f>[1]EA!G61</f>
        <v>DIRECTOR DE ADMINISTRACION Y FINANZAS</v>
      </c>
      <c r="I63" s="76"/>
      <c r="J63" s="76"/>
      <c r="K63" s="76"/>
    </row>
  </sheetData>
  <mergeCells count="42">
    <mergeCell ref="J54:J55"/>
    <mergeCell ref="H55:I55"/>
    <mergeCell ref="B56:J56"/>
    <mergeCell ref="H62:K62"/>
    <mergeCell ref="H63:K63"/>
    <mergeCell ref="C43:D43"/>
    <mergeCell ref="C44:D44"/>
    <mergeCell ref="C47:D47"/>
    <mergeCell ref="C48:D48"/>
    <mergeCell ref="C49:D49"/>
    <mergeCell ref="C52:D52"/>
    <mergeCell ref="C34:D34"/>
    <mergeCell ref="C35:D35"/>
    <mergeCell ref="C36:D36"/>
    <mergeCell ref="C37:D37"/>
    <mergeCell ref="C40:D40"/>
    <mergeCell ref="C42:D4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paperSize="9" scale="55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2018-08-02T19:30:13Z</cp:lastPrinted>
  <dcterms:created xsi:type="dcterms:W3CDTF">2018-08-02T19:28:55Z</dcterms:created>
  <dcterms:modified xsi:type="dcterms:W3CDTF">2018-08-02T19:30:49Z</dcterms:modified>
</cp:coreProperties>
</file>