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4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definedNames>
    <definedName name="_xlnm.Print_Area" localSheetId="0">Hoja1!$A$1:$I$58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G48" i="1" s="1"/>
  <c r="G47" i="1"/>
  <c r="H47" i="1" s="1"/>
  <c r="D47" i="1"/>
  <c r="D46" i="1"/>
  <c r="G46" i="1" s="1"/>
  <c r="H46" i="1" s="1"/>
  <c r="G45" i="1"/>
  <c r="H45" i="1" s="1"/>
  <c r="D45" i="1"/>
  <c r="G43" i="1"/>
  <c r="D43" i="1"/>
  <c r="G42" i="1"/>
  <c r="D42" i="1"/>
  <c r="G41" i="1"/>
  <c r="D41" i="1"/>
  <c r="G40" i="1"/>
  <c r="D40" i="1"/>
  <c r="G39" i="1"/>
  <c r="D39" i="1"/>
  <c r="G38" i="1"/>
  <c r="H36" i="1"/>
  <c r="D33" i="1"/>
  <c r="G33" i="1" s="1"/>
  <c r="H33" i="1" s="1"/>
  <c r="G32" i="1"/>
  <c r="H32" i="1" s="1"/>
  <c r="D32" i="1"/>
  <c r="G28" i="1"/>
  <c r="H28" i="1" s="1"/>
  <c r="D28" i="1"/>
  <c r="D26" i="1"/>
  <c r="G26" i="1" s="1"/>
  <c r="H26" i="1" s="1"/>
  <c r="G25" i="1"/>
  <c r="H25" i="1" s="1"/>
  <c r="D25" i="1"/>
  <c r="D24" i="1"/>
  <c r="G24" i="1" s="1"/>
  <c r="H24" i="1" s="1"/>
  <c r="G23" i="1"/>
  <c r="H23" i="1" s="1"/>
  <c r="D23" i="1"/>
  <c r="G22" i="1"/>
  <c r="H22" i="1" s="1"/>
  <c r="D22" i="1"/>
  <c r="D21" i="1"/>
  <c r="G21" i="1" s="1"/>
  <c r="H21" i="1" s="1"/>
  <c r="G20" i="1"/>
  <c r="H20" i="1" s="1"/>
  <c r="D20" i="1"/>
  <c r="D17" i="1"/>
  <c r="G17" i="1" s="1"/>
  <c r="H17" i="1" s="1"/>
  <c r="G16" i="1"/>
  <c r="H16" i="1" s="1"/>
  <c r="D16" i="1"/>
  <c r="D5" i="1"/>
  <c r="K48" i="1" l="1"/>
  <c r="H48" i="1"/>
  <c r="K22" i="1"/>
  <c r="K28" i="1"/>
</calcChain>
</file>

<file path=xl/sharedStrings.xml><?xml version="1.0" encoding="utf-8"?>
<sst xmlns="http://schemas.openxmlformats.org/spreadsheetml/2006/main" count="52" uniqueCount="51">
  <si>
    <t>Estado Analítico del Activo</t>
  </si>
  <si>
    <t>Del 01 de Enero al 31 de Diciembre de 2015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</si>
  <si>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</si>
  <si>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</si>
  <si>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</si>
  <si>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</si>
  <si>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</si>
  <si>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</si>
  <si>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</si>
  <si>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</si>
  <si>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</si>
  <si>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</si>
  <si>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</si>
  <si>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</si>
  <si>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</si>
  <si>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Efectivo</t>
  </si>
  <si>
    <t>Bancos/ Tesorería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</si>
  <si>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</si>
  <si>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</si>
  <si>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</si>
  <si>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</si>
  <si>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</si>
  <si>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</si>
  <si>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Inversiones Financieras</t>
  </si>
  <si>
    <t>Cuentas por cobrar a corto plazo</t>
  </si>
  <si>
    <t>Deudores diversos</t>
  </si>
  <si>
    <t>Anticipo a proveedores, adquisición de bienes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</si>
  <si>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</si>
  <si>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</si>
  <si>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</si>
  <si>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</si>
  <si>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</si>
  <si>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Construcción en proceso Bienes propios</t>
  </si>
  <si>
    <t xml:space="preserve">Bienes Muebles </t>
  </si>
  <si>
    <t>Mobiliario y Equipo de Administración</t>
  </si>
  <si>
    <t>Mobiliario y Equipo Educacional y Rec.</t>
  </si>
  <si>
    <t>Equipo e instrumental médico y de laboratorio</t>
  </si>
  <si>
    <t>Equipo de Transporte</t>
  </si>
  <si>
    <t>Equipo de Defensa y Seugridad</t>
  </si>
  <si>
    <t>Maquinario, Otros equipos y herramientas</t>
  </si>
  <si>
    <t>Activos Intangibles</t>
  </si>
  <si>
    <t>Depreciación, Deterioro y Amortización Acumulada de Bienes</t>
  </si>
  <si>
    <t>Depreciación y acumulación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</si>
  <si>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</si>
  <si>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</si>
  <si>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</si>
  <si>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emisor.</t>
  </si>
  <si>
    <t>SOFÍA AYALA RODRÍGUEZ</t>
  </si>
  <si>
    <t>JOSÉ EDUARDO ADRIÁN SORIA CRUZ</t>
  </si>
  <si>
    <t>RECTORA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</si>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</sst>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91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3" borderId="0" xfId="2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2" applyNumberFormat="1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3" fillId="3" borderId="7" xfId="2" applyNumberFormat="1" applyFont="1" applyFill="1" applyBorder="1" applyAlignment="1">
      <alignment horizontal="center" vertical="center"/>
    </xf>
    <xf numFmtId="0" fontId="3" fillId="3" borderId="8" xfId="2" applyNumberFormat="1" applyFont="1" applyFill="1" applyBorder="1" applyAlignment="1">
      <alignment horizontal="center" vertical="center"/>
    </xf>
    <xf numFmtId="0" fontId="3" fillId="3" borderId="7" xfId="2" applyNumberFormat="1" applyFont="1" applyFill="1" applyBorder="1" applyAlignment="1">
      <alignment horizontal="center" vertical="top"/>
    </xf>
    <xf numFmtId="0" fontId="3" fillId="3" borderId="0" xfId="2" applyNumberFormat="1" applyFont="1" applyFill="1" applyBorder="1" applyAlignment="1">
      <alignment horizontal="center" vertical="top"/>
    </xf>
    <xf numFmtId="0" fontId="3" fillId="3" borderId="8" xfId="2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0" borderId="0" xfId="0" applyNumberFormat="1" applyFont="1"/>
    <xf numFmtId="0" fontId="6" fillId="3" borderId="8" xfId="0" applyFont="1" applyFill="1" applyBorder="1" applyAlignment="1">
      <alignment vertical="top"/>
    </xf>
    <xf numFmtId="0" fontId="6" fillId="3" borderId="0" xfId="0" applyFont="1" applyFill="1"/>
    <xf numFmtId="0" fontId="6" fillId="3" borderId="0" xfId="0" applyFont="1" applyFill="1" applyBorder="1"/>
    <xf numFmtId="0" fontId="6" fillId="3" borderId="0" xfId="0" applyFont="1" applyFill="1" applyBorder="1" applyAlignment="1">
      <alignment vertical="top"/>
    </xf>
    <xf numFmtId="3" fontId="6" fillId="3" borderId="0" xfId="0" applyNumberFormat="1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7" fillId="0" borderId="7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3" fontId="2" fillId="0" borderId="0" xfId="0" applyNumberFormat="1" applyFont="1"/>
    <xf numFmtId="0" fontId="7" fillId="0" borderId="8" xfId="0" applyFont="1" applyFill="1" applyBorder="1" applyAlignment="1">
      <alignment vertical="top"/>
    </xf>
    <xf numFmtId="0" fontId="2" fillId="0" borderId="0" xfId="0" applyFont="1" applyFill="1"/>
    <xf numFmtId="0" fontId="9" fillId="0" borderId="0" xfId="0" applyFont="1" applyFill="1"/>
    <xf numFmtId="0" fontId="2" fillId="0" borderId="0" xfId="0" applyFont="1" applyFill="1" applyBorder="1"/>
    <xf numFmtId="0" fontId="2" fillId="0" borderId="7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3" fontId="4" fillId="0" borderId="0" xfId="1" applyNumberFormat="1" applyFont="1" applyFill="1" applyBorder="1" applyAlignment="1" applyProtection="1">
      <alignment vertical="top"/>
      <protection locked="0"/>
    </xf>
    <xf numFmtId="3" fontId="4" fillId="0" borderId="0" xfId="1" applyNumberFormat="1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1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9" fillId="3" borderId="0" xfId="0" applyFont="1" applyFill="1"/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3" fontId="3" fillId="3" borderId="0" xfId="1" applyNumberFormat="1" applyFont="1" applyFill="1" applyBorder="1" applyAlignment="1" applyProtection="1">
      <alignment vertical="top"/>
      <protection locked="0"/>
    </xf>
    <xf numFmtId="3" fontId="3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740832</xdr:colOff>
      <xdr:row>4</xdr:row>
      <xdr:rowOff>10583</xdr:rowOff>
    </xdr:to>
    <xdr:pic>
      <xdr:nvPicPr>
        <xdr:cNvPr id="2" name="2 Imagen" descr="logo curvas corel V1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8082" cy="639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Cuenta%20P&#250;blica%20Dic%202015%20SFIA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. Bursatiles"/>
      <sheetName val="Rel Ctas Banc"/>
      <sheetName val="Relación de Bienes Muebles"/>
      <sheetName val="Relación de Bienes Inmuebles"/>
    </sheetNames>
    <sheetDataSet>
      <sheetData sheetId="0"/>
      <sheetData sheetId="1">
        <row r="21">
          <cell r="E21">
            <v>0</v>
          </cell>
        </row>
        <row r="30">
          <cell r="D30">
            <v>0</v>
          </cell>
          <cell r="E30">
            <v>0</v>
          </cell>
        </row>
        <row r="31">
          <cell r="E31">
            <v>0</v>
          </cell>
        </row>
        <row r="37">
          <cell r="E37">
            <v>0</v>
          </cell>
        </row>
        <row r="38">
          <cell r="E38">
            <v>0</v>
          </cell>
        </row>
      </sheetData>
      <sheetData sheetId="2">
        <row r="5">
          <cell r="E5" t="str">
            <v>UNIVERSIDAD TECNOLÓGICA DE SAN MIGUEL DE ALLENDE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1.140625" style="89" customWidth="1"/>
    <col min="2" max="2" width="11.7109375" style="89" customWidth="1"/>
    <col min="3" max="3" width="54.42578125" style="89" customWidth="1"/>
    <col min="4" max="4" width="19.140625" style="90" customWidth="1"/>
    <col min="5" max="5" width="19.28515625" style="89" customWidth="1"/>
    <col min="6" max="6" width="19" style="89" customWidth="1"/>
    <col min="7" max="7" width="21.28515625" style="89" customWidth="1"/>
    <col min="8" max="8" width="18.7109375" style="89" customWidth="1"/>
    <col min="9" max="9" width="1.140625" style="89" customWidth="1"/>
    <col min="10" max="16384" width="11.42578125" style="89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5"/>
      <c r="K2" s="5"/>
    </row>
    <row r="3" spans="1:11" s="6" customFormat="1" ht="14.1" customHeight="1" x14ac:dyDescent="0.2">
      <c r="A3" s="1"/>
      <c r="B3" s="2"/>
      <c r="C3" s="3" t="s">
        <v>1</v>
      </c>
      <c r="D3" s="3"/>
      <c r="E3" s="3"/>
      <c r="F3" s="3"/>
      <c r="G3" s="3"/>
      <c r="H3" s="2"/>
      <c r="I3" s="4"/>
      <c r="J3" s="5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5"/>
      <c r="K4" s="5"/>
    </row>
    <row r="5" spans="1:11" s="6" customFormat="1" ht="20.100000000000001" customHeight="1" x14ac:dyDescent="0.2">
      <c r="A5" s="7"/>
      <c r="B5" s="8"/>
      <c r="C5" s="8" t="s">
        <v>3</v>
      </c>
      <c r="D5" s="9" t="str">
        <f>[1]ECSF!$E$5</f>
        <v>UNIVERSIDAD TECNOLÓGICA DE SAN MIGUEL DE ALLENDE</v>
      </c>
      <c r="E5" s="9"/>
      <c r="F5" s="9"/>
      <c r="H5" s="10"/>
      <c r="I5" s="10"/>
    </row>
    <row r="6" spans="1:11" s="6" customFormat="1" ht="6.75" customHeight="1" x14ac:dyDescent="0.2">
      <c r="A6" s="11"/>
      <c r="B6" s="11"/>
      <c r="C6" s="11"/>
      <c r="D6" s="11"/>
      <c r="E6" s="11"/>
      <c r="F6" s="11"/>
      <c r="G6" s="11"/>
      <c r="H6" s="11"/>
      <c r="I6" s="11"/>
    </row>
    <row r="7" spans="1:11" s="6" customFormat="1" ht="3" customHeight="1" x14ac:dyDescent="0.2">
      <c r="A7" s="11"/>
      <c r="B7" s="11"/>
      <c r="C7" s="11"/>
      <c r="D7" s="11"/>
      <c r="E7" s="11"/>
      <c r="F7" s="11"/>
      <c r="G7" s="11"/>
      <c r="H7" s="11"/>
      <c r="I7" s="11"/>
    </row>
    <row r="8" spans="1:11" s="17" customFormat="1" ht="25.5" x14ac:dyDescent="0.2">
      <c r="A8" s="12"/>
      <c r="B8" s="13" t="s">
        <v>4</v>
      </c>
      <c r="C8" s="13"/>
      <c r="D8" s="14" t="s">
        <v>5</v>
      </c>
      <c r="E8" s="14" t="s">
        <v>6</v>
      </c>
      <c r="F8" s="15" t="s">
        <v>7</v>
      </c>
      <c r="G8" s="15" t="s">
        <v>8</v>
      </c>
      <c r="H8" s="15" t="s">
        <v>9</v>
      </c>
      <c r="I8" s="16"/>
    </row>
    <row r="9" spans="1:11" s="17" customFormat="1" ht="12.75" x14ac:dyDescent="0.2">
      <c r="A9" s="18"/>
      <c r="B9" s="19"/>
      <c r="C9" s="19"/>
      <c r="D9" s="20">
        <v>1</v>
      </c>
      <c r="E9" s="20">
        <v>2</v>
      </c>
      <c r="F9" s="21">
        <v>3</v>
      </c>
      <c r="G9" s="21" t="s">
        <v>10</v>
      </c>
      <c r="H9" s="21" t="s">
        <v>11</v>
      </c>
      <c r="I9" s="22"/>
    </row>
    <row r="10" spans="1:11" s="6" customFormat="1" ht="3" customHeight="1" x14ac:dyDescent="0.2">
      <c r="A10" s="23"/>
      <c r="B10" s="11"/>
      <c r="C10" s="11"/>
      <c r="D10" s="11"/>
      <c r="E10" s="11"/>
      <c r="F10" s="11"/>
      <c r="G10" s="11"/>
      <c r="H10" s="11"/>
      <c r="I10" s="24"/>
    </row>
    <row r="11" spans="1:11" s="6" customFormat="1" ht="3" customHeight="1" x14ac:dyDescent="0.2">
      <c r="A11" s="25"/>
      <c r="B11" s="26"/>
      <c r="C11" s="26"/>
      <c r="D11" s="26"/>
      <c r="E11" s="26"/>
      <c r="F11" s="26"/>
      <c r="G11" s="26"/>
      <c r="H11" s="26"/>
      <c r="I11" s="27"/>
      <c r="J11" s="5"/>
      <c r="K11" s="5"/>
    </row>
    <row r="12" spans="1:11" s="33" customFormat="1" ht="12.75" x14ac:dyDescent="0.2">
      <c r="A12" s="28"/>
      <c r="B12" s="29" t="s">
        <v>12</v>
      </c>
      <c r="C12" s="29"/>
      <c r="D12" s="30">
        <v>99027396.200000003</v>
      </c>
      <c r="E12" s="30">
        <v>488962008</v>
      </c>
      <c r="F12" s="30">
        <v>482448006</v>
      </c>
      <c r="G12" s="30">
        <v>105541398</v>
      </c>
      <c r="H12" s="30">
        <v>6514002</v>
      </c>
      <c r="I12" s="31"/>
      <c r="J12" s="32"/>
      <c r="K12" s="32"/>
    </row>
    <row r="13" spans="1:11" s="33" customFormat="1" ht="5.0999999999999996" customHeight="1" x14ac:dyDescent="0.2">
      <c r="A13" s="28"/>
      <c r="B13" s="34"/>
      <c r="C13" s="34"/>
      <c r="D13" s="35"/>
      <c r="E13" s="35"/>
      <c r="F13" s="35"/>
      <c r="G13" s="35"/>
      <c r="H13" s="35"/>
      <c r="I13" s="31"/>
      <c r="J13" s="32"/>
      <c r="K13" s="32"/>
    </row>
    <row r="14" spans="1:11" s="33" customFormat="1" ht="12.75" x14ac:dyDescent="0.2">
      <c r="A14" s="36"/>
      <c r="B14" s="37" t="s">
        <v>13</v>
      </c>
      <c r="C14" s="37"/>
      <c r="D14" s="30">
        <v>28683557.25</v>
      </c>
      <c r="E14" s="30">
        <v>487316979</v>
      </c>
      <c r="F14" s="30">
        <v>482409455</v>
      </c>
      <c r="G14" s="30">
        <v>33591081</v>
      </c>
      <c r="H14" s="30">
        <v>4907524</v>
      </c>
      <c r="I14" s="38"/>
      <c r="J14" s="32"/>
      <c r="K14" s="39"/>
    </row>
    <row r="15" spans="1:11" s="46" customFormat="1" ht="12.75" x14ac:dyDescent="0.2">
      <c r="A15" s="40"/>
      <c r="B15" s="41" t="s">
        <v>14</v>
      </c>
      <c r="C15" s="41"/>
      <c r="D15" s="42">
        <v>23624202.649999999</v>
      </c>
      <c r="E15" s="42">
        <v>263785347</v>
      </c>
      <c r="F15" s="42">
        <v>297506934</v>
      </c>
      <c r="G15" s="42">
        <v>-10097385</v>
      </c>
      <c r="H15" s="42">
        <v>-33721587</v>
      </c>
      <c r="I15" s="43"/>
      <c r="J15" s="44"/>
      <c r="K15" s="45"/>
    </row>
    <row r="16" spans="1:11" s="46" customFormat="1" ht="13.5" customHeight="1" x14ac:dyDescent="0.2">
      <c r="A16" s="47"/>
      <c r="B16" s="48" t="s">
        <v>15</v>
      </c>
      <c r="C16" s="48"/>
      <c r="D16" s="49">
        <f>+[1]ESF!E21</f>
        <v>0</v>
      </c>
      <c r="E16" s="49">
        <v>0</v>
      </c>
      <c r="F16" s="49">
        <v>0</v>
      </c>
      <c r="G16" s="50">
        <f t="shared" ref="G16:G17" si="0">D16+E16-F16</f>
        <v>0</v>
      </c>
      <c r="H16" s="50">
        <f t="shared" ref="H16:H17" si="1">G16-D16</f>
        <v>0</v>
      </c>
      <c r="I16" s="51"/>
      <c r="J16" s="44"/>
      <c r="K16" s="45"/>
    </row>
    <row r="17" spans="1:14" s="46" customFormat="1" ht="19.5" customHeight="1" x14ac:dyDescent="0.2">
      <c r="A17" s="47"/>
      <c r="B17" s="41" t="s">
        <v>16</v>
      </c>
      <c r="C17" s="41"/>
      <c r="D17" s="49">
        <f>+[1]ESF!E24</f>
        <v>0</v>
      </c>
      <c r="E17" s="49">
        <v>0</v>
      </c>
      <c r="F17" s="49">
        <v>0</v>
      </c>
      <c r="G17" s="50">
        <f t="shared" si="0"/>
        <v>0</v>
      </c>
      <c r="H17" s="50">
        <f t="shared" si="1"/>
        <v>0</v>
      </c>
      <c r="I17" s="51"/>
      <c r="J17" s="44"/>
      <c r="K17" s="45"/>
    </row>
    <row r="18" spans="1:14" s="46" customFormat="1" ht="19.5" customHeight="1" x14ac:dyDescent="0.2">
      <c r="A18" s="47"/>
      <c r="B18" s="41" t="s">
        <v>17</v>
      </c>
      <c r="C18" s="41"/>
      <c r="D18" s="42">
        <v>5038774.5999999996</v>
      </c>
      <c r="E18" s="42">
        <v>222856122</v>
      </c>
      <c r="F18" s="42">
        <v>184391239</v>
      </c>
      <c r="G18" s="42">
        <v>43503658</v>
      </c>
      <c r="H18" s="42">
        <v>38464884</v>
      </c>
      <c r="I18" s="51"/>
      <c r="J18" s="44"/>
      <c r="K18" s="45"/>
    </row>
    <row r="19" spans="1:14" s="46" customFormat="1" ht="19.5" customHeight="1" x14ac:dyDescent="0.2">
      <c r="A19" s="47"/>
      <c r="B19" s="41" t="s">
        <v>18</v>
      </c>
      <c r="C19" s="41"/>
      <c r="D19" s="42">
        <v>20580</v>
      </c>
      <c r="E19" s="42">
        <v>675510</v>
      </c>
      <c r="F19" s="42">
        <v>511283</v>
      </c>
      <c r="G19" s="42">
        <v>184807</v>
      </c>
      <c r="H19" s="42">
        <v>164227</v>
      </c>
      <c r="I19" s="51"/>
      <c r="J19" s="44"/>
      <c r="K19" s="45"/>
    </row>
    <row r="20" spans="1:14" s="6" customFormat="1" ht="19.5" customHeight="1" x14ac:dyDescent="0.2">
      <c r="A20" s="52"/>
      <c r="B20" s="53" t="s">
        <v>19</v>
      </c>
      <c r="C20" s="53"/>
      <c r="D20" s="54">
        <f>+[1]ESF!E27</f>
        <v>0</v>
      </c>
      <c r="E20" s="54">
        <v>0</v>
      </c>
      <c r="F20" s="54">
        <v>0</v>
      </c>
      <c r="G20" s="55">
        <f t="shared" ref="G20:G28" si="2">D20+E20-F20</f>
        <v>0</v>
      </c>
      <c r="H20" s="55">
        <f t="shared" ref="H20:H28" si="3">G20-D20</f>
        <v>0</v>
      </c>
      <c r="I20" s="56"/>
      <c r="J20" s="5"/>
      <c r="K20" s="57"/>
      <c r="N20" s="6" t="s">
        <v>20</v>
      </c>
    </row>
    <row r="21" spans="1:14" s="6" customFormat="1" ht="19.5" customHeight="1" x14ac:dyDescent="0.2">
      <c r="A21" s="52"/>
      <c r="B21" s="53" t="s">
        <v>21</v>
      </c>
      <c r="C21" s="53"/>
      <c r="D21" s="54">
        <f>+[1]ESF!E28</f>
        <v>0</v>
      </c>
      <c r="E21" s="54">
        <v>0</v>
      </c>
      <c r="F21" s="54">
        <v>0</v>
      </c>
      <c r="G21" s="55">
        <f t="shared" si="2"/>
        <v>0</v>
      </c>
      <c r="H21" s="55">
        <f t="shared" si="3"/>
        <v>0</v>
      </c>
      <c r="I21" s="56"/>
      <c r="J21" s="5"/>
      <c r="K21" s="57"/>
    </row>
    <row r="22" spans="1:14" s="6" customFormat="1" ht="19.5" customHeight="1" x14ac:dyDescent="0.2">
      <c r="A22" s="52"/>
      <c r="B22" s="53" t="s">
        <v>22</v>
      </c>
      <c r="C22" s="53"/>
      <c r="D22" s="54">
        <f>+[1]ESF!E29</f>
        <v>0</v>
      </c>
      <c r="E22" s="54">
        <v>0</v>
      </c>
      <c r="F22" s="54">
        <v>0</v>
      </c>
      <c r="G22" s="55">
        <f t="shared" si="2"/>
        <v>0</v>
      </c>
      <c r="H22" s="55">
        <f t="shared" si="3"/>
        <v>0</v>
      </c>
      <c r="I22" s="56"/>
      <c r="J22" s="5"/>
      <c r="K22" s="57" t="str">
        <f>IF(G22=[1]ESF!D29," ","Error")</f>
        <v xml:space="preserve"> </v>
      </c>
      <c r="L22" s="6" t="s">
        <v>20</v>
      </c>
    </row>
    <row r="23" spans="1:14" s="6" customFormat="1" ht="19.5" customHeight="1" x14ac:dyDescent="0.2">
      <c r="A23" s="52"/>
      <c r="B23" s="58" t="s">
        <v>23</v>
      </c>
      <c r="C23" s="58"/>
      <c r="D23" s="54">
        <f>+[1]ESF!E28</f>
        <v>0</v>
      </c>
      <c r="E23" s="54">
        <v>0</v>
      </c>
      <c r="F23" s="54">
        <v>0</v>
      </c>
      <c r="G23" s="55">
        <f t="shared" si="2"/>
        <v>0</v>
      </c>
      <c r="H23" s="55">
        <f t="shared" si="3"/>
        <v>0</v>
      </c>
      <c r="I23" s="56"/>
      <c r="J23" s="5"/>
      <c r="K23" s="57"/>
    </row>
    <row r="24" spans="1:14" s="6" customFormat="1" ht="19.5" customHeight="1" x14ac:dyDescent="0.2">
      <c r="A24" s="52"/>
      <c r="B24" s="58" t="s">
        <v>24</v>
      </c>
      <c r="C24" s="58"/>
      <c r="D24" s="54">
        <f>+[1]ESF!E29</f>
        <v>0</v>
      </c>
      <c r="E24" s="54">
        <v>0</v>
      </c>
      <c r="F24" s="54">
        <v>0</v>
      </c>
      <c r="G24" s="55">
        <f t="shared" si="2"/>
        <v>0</v>
      </c>
      <c r="H24" s="55">
        <f t="shared" si="3"/>
        <v>0</v>
      </c>
      <c r="I24" s="56"/>
      <c r="J24" s="5"/>
      <c r="K24" s="57"/>
    </row>
    <row r="25" spans="1:14" s="6" customFormat="1" ht="19.5" customHeight="1" x14ac:dyDescent="0.2">
      <c r="A25" s="52"/>
      <c r="B25" s="58" t="s">
        <v>25</v>
      </c>
      <c r="C25" s="58"/>
      <c r="D25" s="54">
        <f>+[1]ESF!E30</f>
        <v>0</v>
      </c>
      <c r="E25" s="54">
        <v>0</v>
      </c>
      <c r="F25" s="54">
        <v>0</v>
      </c>
      <c r="G25" s="55">
        <f t="shared" si="2"/>
        <v>0</v>
      </c>
      <c r="H25" s="55">
        <f t="shared" si="3"/>
        <v>0</v>
      </c>
      <c r="I25" s="56"/>
      <c r="J25" s="5"/>
      <c r="K25" s="57"/>
    </row>
    <row r="26" spans="1:14" s="6" customFormat="1" ht="19.5" customHeight="1" x14ac:dyDescent="0.2">
      <c r="A26" s="52"/>
      <c r="B26" s="58" t="s">
        <v>26</v>
      </c>
      <c r="C26" s="58"/>
      <c r="D26" s="54">
        <f>+[1]ESF!E31</f>
        <v>0</v>
      </c>
      <c r="E26" s="54">
        <v>0</v>
      </c>
      <c r="F26" s="54">
        <v>0</v>
      </c>
      <c r="G26" s="55">
        <f t="shared" si="2"/>
        <v>0</v>
      </c>
      <c r="H26" s="55">
        <f t="shared" si="3"/>
        <v>0</v>
      </c>
      <c r="I26" s="56"/>
      <c r="J26" s="5"/>
      <c r="K26" s="57"/>
    </row>
    <row r="27" spans="1:14" s="6" customFormat="1" ht="19.5" customHeight="1" x14ac:dyDescent="0.2">
      <c r="A27" s="52"/>
      <c r="B27" s="58"/>
      <c r="C27" s="58"/>
      <c r="D27" s="54"/>
      <c r="E27" s="54">
        <v>0</v>
      </c>
      <c r="F27" s="54"/>
      <c r="G27" s="55"/>
      <c r="H27" s="55"/>
      <c r="I27" s="56"/>
      <c r="J27" s="5"/>
      <c r="K27" s="57"/>
    </row>
    <row r="28" spans="1:14" s="5" customFormat="1" ht="19.5" customHeight="1" x14ac:dyDescent="0.2">
      <c r="A28" s="52"/>
      <c r="B28" s="53" t="s">
        <v>27</v>
      </c>
      <c r="C28" s="53"/>
      <c r="D28" s="54">
        <f>+[1]ESF!E30</f>
        <v>0</v>
      </c>
      <c r="E28" s="54">
        <v>0</v>
      </c>
      <c r="F28" s="54">
        <v>0</v>
      </c>
      <c r="G28" s="55">
        <f t="shared" si="2"/>
        <v>0</v>
      </c>
      <c r="H28" s="55">
        <f t="shared" si="3"/>
        <v>0</v>
      </c>
      <c r="I28" s="56"/>
      <c r="K28" s="57" t="str">
        <f>IF(G28=[1]ESF!D30," ","Error")</f>
        <v xml:space="preserve"> </v>
      </c>
    </row>
    <row r="29" spans="1:14" s="5" customFormat="1" ht="12.75" x14ac:dyDescent="0.2">
      <c r="A29" s="52"/>
      <c r="B29" s="58"/>
      <c r="C29" s="58"/>
      <c r="D29" s="59"/>
      <c r="E29" s="59">
        <v>0</v>
      </c>
      <c r="F29" s="59"/>
      <c r="G29" s="59"/>
      <c r="H29" s="59"/>
      <c r="I29" s="56"/>
      <c r="K29" s="57"/>
    </row>
    <row r="30" spans="1:14" s="32" customFormat="1" ht="12.75" x14ac:dyDescent="0.2">
      <c r="A30" s="36"/>
      <c r="B30" s="37" t="s">
        <v>28</v>
      </c>
      <c r="C30" s="37"/>
      <c r="D30" s="30">
        <v>70343838.950000003</v>
      </c>
      <c r="E30" s="60">
        <v>1645029</v>
      </c>
      <c r="F30" s="60">
        <v>38551</v>
      </c>
      <c r="G30" s="30">
        <v>70343838.950000003</v>
      </c>
      <c r="H30" s="61">
        <v>1606478</v>
      </c>
      <c r="I30" s="38"/>
      <c r="K30" s="39"/>
    </row>
    <row r="31" spans="1:14" s="5" customFormat="1" ht="5.0999999999999996" customHeight="1" x14ac:dyDescent="0.2">
      <c r="A31" s="52"/>
      <c r="B31" s="62"/>
      <c r="C31" s="58"/>
      <c r="D31" s="63"/>
      <c r="E31" s="63">
        <v>0</v>
      </c>
      <c r="F31" s="63">
        <v>0</v>
      </c>
      <c r="G31" s="63"/>
      <c r="H31" s="63"/>
      <c r="I31" s="56"/>
      <c r="K31" s="57"/>
    </row>
    <row r="32" spans="1:14" s="5" customFormat="1" ht="19.5" customHeight="1" x14ac:dyDescent="0.2">
      <c r="A32" s="52"/>
      <c r="B32" s="53" t="s">
        <v>29</v>
      </c>
      <c r="C32" s="53"/>
      <c r="D32" s="54">
        <f>+[1]ESF!E37</f>
        <v>0</v>
      </c>
      <c r="E32" s="54">
        <v>0</v>
      </c>
      <c r="F32" s="54">
        <v>0</v>
      </c>
      <c r="G32" s="55">
        <f>D32+E32-F32</f>
        <v>0</v>
      </c>
      <c r="H32" s="55">
        <f>G32-D32</f>
        <v>0</v>
      </c>
      <c r="I32" s="56"/>
      <c r="K32" s="57"/>
    </row>
    <row r="33" spans="1:11" s="5" customFormat="1" ht="19.5" customHeight="1" x14ac:dyDescent="0.2">
      <c r="A33" s="52"/>
      <c r="B33" s="53" t="s">
        <v>30</v>
      </c>
      <c r="C33" s="53"/>
      <c r="D33" s="54">
        <f>+[1]ESF!E38</f>
        <v>0</v>
      </c>
      <c r="E33" s="54">
        <v>0</v>
      </c>
      <c r="F33" s="54">
        <v>0</v>
      </c>
      <c r="G33" s="55">
        <f t="shared" ref="G33:G48" si="4">D33+E33-F33</f>
        <v>0</v>
      </c>
      <c r="H33" s="55">
        <f t="shared" ref="H33:H48" si="5">G33-D33</f>
        <v>0</v>
      </c>
      <c r="I33" s="56"/>
      <c r="K33" s="57"/>
    </row>
    <row r="34" spans="1:11" s="44" customFormat="1" ht="19.5" customHeight="1" x14ac:dyDescent="0.2">
      <c r="A34" s="47"/>
      <c r="B34" s="41" t="s">
        <v>31</v>
      </c>
      <c r="C34" s="41"/>
      <c r="D34" s="42">
        <v>62633019.25</v>
      </c>
      <c r="E34" s="42">
        <v>0</v>
      </c>
      <c r="F34" s="42">
        <v>0</v>
      </c>
      <c r="G34" s="42">
        <v>62633019.25</v>
      </c>
      <c r="H34" s="42">
        <v>0</v>
      </c>
      <c r="I34" s="51"/>
      <c r="K34" s="45"/>
    </row>
    <row r="35" spans="1:11" s="44" customFormat="1" ht="19.5" customHeight="1" x14ac:dyDescent="0.2">
      <c r="A35" s="47"/>
      <c r="B35" s="64" t="s">
        <v>32</v>
      </c>
      <c r="C35" s="64"/>
      <c r="D35" s="49">
        <v>0</v>
      </c>
      <c r="E35" s="49">
        <v>0</v>
      </c>
      <c r="F35" s="49">
        <v>0</v>
      </c>
      <c r="G35" s="50">
        <v>0</v>
      </c>
      <c r="H35" s="50">
        <v>0</v>
      </c>
      <c r="I35" s="51"/>
      <c r="K35" s="45"/>
    </row>
    <row r="36" spans="1:11" s="44" customFormat="1" ht="19.5" customHeight="1" x14ac:dyDescent="0.2">
      <c r="A36" s="47"/>
      <c r="B36" s="41" t="s">
        <v>33</v>
      </c>
      <c r="C36" s="41"/>
      <c r="D36" s="42">
        <v>9643180.4199999999</v>
      </c>
      <c r="E36" s="42">
        <v>1645029</v>
      </c>
      <c r="F36" s="42"/>
      <c r="G36" s="42">
        <v>11288209</v>
      </c>
      <c r="H36" s="55">
        <f t="shared" ref="H36" si="6">G36-D36</f>
        <v>1645028.58</v>
      </c>
      <c r="I36" s="51"/>
      <c r="K36" s="45"/>
    </row>
    <row r="37" spans="1:11" s="44" customFormat="1" ht="19.5" customHeight="1" x14ac:dyDescent="0.2">
      <c r="A37" s="47"/>
      <c r="B37" s="64" t="s">
        <v>34</v>
      </c>
      <c r="C37" s="64"/>
      <c r="D37" s="49">
        <v>0</v>
      </c>
      <c r="E37" s="49">
        <v>0</v>
      </c>
      <c r="F37" s="49">
        <v>0</v>
      </c>
      <c r="G37" s="50">
        <v>0</v>
      </c>
      <c r="H37" s="50">
        <v>0</v>
      </c>
      <c r="I37" s="51"/>
      <c r="K37" s="45"/>
    </row>
    <row r="38" spans="1:11" s="44" customFormat="1" ht="19.5" customHeight="1" x14ac:dyDescent="0.2">
      <c r="A38" s="47"/>
      <c r="B38" s="64" t="s">
        <v>35</v>
      </c>
      <c r="C38" s="64"/>
      <c r="D38" s="49">
        <v>0</v>
      </c>
      <c r="E38" s="49">
        <v>0</v>
      </c>
      <c r="F38" s="49">
        <v>0</v>
      </c>
      <c r="G38" s="50">
        <f t="shared" ref="G38:G42" si="7">D38+E38-F38</f>
        <v>0</v>
      </c>
      <c r="H38" s="50">
        <v>0</v>
      </c>
      <c r="I38" s="51"/>
      <c r="K38" s="45"/>
    </row>
    <row r="39" spans="1:11" s="44" customFormat="1" ht="19.5" customHeight="1" x14ac:dyDescent="0.2">
      <c r="A39" s="47"/>
      <c r="B39" s="64" t="s">
        <v>36</v>
      </c>
      <c r="C39" s="64"/>
      <c r="D39" s="49">
        <f>+[1]ESF!E44</f>
        <v>0</v>
      </c>
      <c r="E39" s="49">
        <v>0</v>
      </c>
      <c r="F39" s="49">
        <v>0</v>
      </c>
      <c r="G39" s="50">
        <f t="shared" si="7"/>
        <v>0</v>
      </c>
      <c r="H39" s="50">
        <v>0</v>
      </c>
      <c r="I39" s="51"/>
      <c r="K39" s="45"/>
    </row>
    <row r="40" spans="1:11" s="44" customFormat="1" ht="19.5" customHeight="1" x14ac:dyDescent="0.2">
      <c r="A40" s="47"/>
      <c r="B40" s="64" t="s">
        <v>37</v>
      </c>
      <c r="C40" s="64"/>
      <c r="D40" s="49">
        <f>+[1]ESF!E45</f>
        <v>0</v>
      </c>
      <c r="E40" s="49">
        <v>0</v>
      </c>
      <c r="F40" s="49">
        <v>0</v>
      </c>
      <c r="G40" s="50">
        <f t="shared" si="7"/>
        <v>0</v>
      </c>
      <c r="H40" s="50">
        <v>0</v>
      </c>
      <c r="I40" s="51"/>
      <c r="K40" s="45"/>
    </row>
    <row r="41" spans="1:11" s="44" customFormat="1" ht="19.5" customHeight="1" x14ac:dyDescent="0.2">
      <c r="A41" s="47"/>
      <c r="B41" s="64" t="s">
        <v>38</v>
      </c>
      <c r="C41" s="64"/>
      <c r="D41" s="49">
        <f>+[1]ESF!E46</f>
        <v>0</v>
      </c>
      <c r="E41" s="49">
        <v>0</v>
      </c>
      <c r="F41" s="49">
        <v>0</v>
      </c>
      <c r="G41" s="50">
        <f t="shared" si="7"/>
        <v>0</v>
      </c>
      <c r="H41" s="50">
        <v>0</v>
      </c>
      <c r="I41" s="51"/>
      <c r="K41" s="45"/>
    </row>
    <row r="42" spans="1:11" s="44" customFormat="1" ht="19.5" customHeight="1" x14ac:dyDescent="0.2">
      <c r="A42" s="47"/>
      <c r="B42" s="64" t="s">
        <v>39</v>
      </c>
      <c r="C42" s="64"/>
      <c r="D42" s="49">
        <f>+[1]ESF!E47</f>
        <v>0</v>
      </c>
      <c r="E42" s="49">
        <v>0</v>
      </c>
      <c r="F42" s="49">
        <v>0</v>
      </c>
      <c r="G42" s="50">
        <f t="shared" si="7"/>
        <v>0</v>
      </c>
      <c r="H42" s="50">
        <v>0</v>
      </c>
      <c r="I42" s="51"/>
      <c r="K42" s="45"/>
    </row>
    <row r="43" spans="1:11" s="44" customFormat="1" ht="19.5" customHeight="1" x14ac:dyDescent="0.2">
      <c r="A43" s="47"/>
      <c r="B43" s="41" t="s">
        <v>40</v>
      </c>
      <c r="C43" s="41"/>
      <c r="D43" s="49">
        <f>+[1]ESF!E48</f>
        <v>0</v>
      </c>
      <c r="E43" s="49">
        <v>0</v>
      </c>
      <c r="F43" s="49">
        <v>0</v>
      </c>
      <c r="G43" s="50">
        <f t="shared" si="4"/>
        <v>0</v>
      </c>
      <c r="H43" s="50">
        <v>0</v>
      </c>
      <c r="I43" s="51"/>
      <c r="K43" s="45"/>
    </row>
    <row r="44" spans="1:11" s="44" customFormat="1" ht="19.5" customHeight="1" x14ac:dyDescent="0.2">
      <c r="A44" s="47"/>
      <c r="B44" s="41" t="s">
        <v>41</v>
      </c>
      <c r="C44" s="41"/>
      <c r="D44" s="42">
        <v>-1932360.72</v>
      </c>
      <c r="E44" s="55">
        <v>0</v>
      </c>
      <c r="F44" s="42">
        <v>38551</v>
      </c>
      <c r="G44" s="42">
        <v>-1932360.72</v>
      </c>
      <c r="H44" s="50">
        <v>-38551</v>
      </c>
      <c r="I44" s="51"/>
      <c r="K44" s="45"/>
    </row>
    <row r="45" spans="1:11" s="44" customFormat="1" ht="19.5" customHeight="1" x14ac:dyDescent="0.2">
      <c r="A45" s="47"/>
      <c r="B45" s="64" t="s">
        <v>42</v>
      </c>
      <c r="C45" s="64"/>
      <c r="D45" s="49">
        <f>+[1]ESF!E50</f>
        <v>0</v>
      </c>
      <c r="E45" s="49">
        <v>0</v>
      </c>
      <c r="F45" s="49">
        <v>0</v>
      </c>
      <c r="G45" s="50">
        <f t="shared" ref="G45:G46" si="8">D45+E45-F45</f>
        <v>0</v>
      </c>
      <c r="H45" s="50">
        <f t="shared" ref="H45:H46" si="9">G45-D45</f>
        <v>0</v>
      </c>
      <c r="I45" s="51"/>
      <c r="K45" s="45"/>
    </row>
    <row r="46" spans="1:11" s="5" customFormat="1" ht="19.5" customHeight="1" x14ac:dyDescent="0.2">
      <c r="A46" s="52"/>
      <c r="B46" s="53" t="s">
        <v>43</v>
      </c>
      <c r="C46" s="53"/>
      <c r="D46" s="54">
        <f>+[1]ESF!E51</f>
        <v>0</v>
      </c>
      <c r="E46" s="54">
        <v>0</v>
      </c>
      <c r="F46" s="54">
        <v>0</v>
      </c>
      <c r="G46" s="55">
        <f t="shared" si="8"/>
        <v>0</v>
      </c>
      <c r="H46" s="55">
        <f t="shared" si="9"/>
        <v>0</v>
      </c>
      <c r="I46" s="56"/>
      <c r="K46" s="57"/>
    </row>
    <row r="47" spans="1:11" s="5" customFormat="1" ht="19.5" customHeight="1" x14ac:dyDescent="0.2">
      <c r="A47" s="52"/>
      <c r="B47" s="53" t="s">
        <v>44</v>
      </c>
      <c r="C47" s="53"/>
      <c r="D47" s="54">
        <f>+[1]ESF!E52</f>
        <v>0</v>
      </c>
      <c r="E47" s="54">
        <v>0</v>
      </c>
      <c r="F47" s="54">
        <v>0</v>
      </c>
      <c r="G47" s="55">
        <f t="shared" si="4"/>
        <v>0</v>
      </c>
      <c r="H47" s="55">
        <f t="shared" si="5"/>
        <v>0</v>
      </c>
      <c r="I47" s="56"/>
      <c r="K47" s="57"/>
    </row>
    <row r="48" spans="1:11" s="5" customFormat="1" ht="19.5" customHeight="1" x14ac:dyDescent="0.2">
      <c r="A48" s="52"/>
      <c r="B48" s="53" t="s">
        <v>45</v>
      </c>
      <c r="C48" s="53"/>
      <c r="D48" s="54">
        <f>+[1]ESF!E53</f>
        <v>0</v>
      </c>
      <c r="E48" s="54">
        <v>0</v>
      </c>
      <c r="F48" s="54">
        <v>0</v>
      </c>
      <c r="G48" s="55">
        <f t="shared" si="4"/>
        <v>0</v>
      </c>
      <c r="H48" s="55">
        <f t="shared" si="5"/>
        <v>0</v>
      </c>
      <c r="I48" s="56"/>
      <c r="K48" s="57" t="str">
        <f>IF(G48=[1]ESF!D53," ","error")</f>
        <v xml:space="preserve"> </v>
      </c>
    </row>
    <row r="49" spans="1:17" s="5" customFormat="1" ht="12.75" x14ac:dyDescent="0.2">
      <c r="A49" s="52"/>
      <c r="B49" s="58"/>
      <c r="C49" s="58"/>
      <c r="D49" s="59"/>
      <c r="E49" s="63"/>
      <c r="F49" s="63"/>
      <c r="G49" s="63"/>
      <c r="H49" s="63"/>
      <c r="I49" s="56"/>
      <c r="K49" s="57"/>
    </row>
    <row r="50" spans="1:17" s="5" customFormat="1" ht="6" customHeight="1" x14ac:dyDescent="0.2">
      <c r="A50" s="65"/>
      <c r="B50" s="66"/>
      <c r="C50" s="66"/>
      <c r="D50" s="66"/>
      <c r="E50" s="66"/>
      <c r="F50" s="66"/>
      <c r="G50" s="66"/>
      <c r="H50" s="66"/>
      <c r="I50" s="67"/>
    </row>
    <row r="51" spans="1:17" s="5" customFormat="1" ht="6" customHeight="1" x14ac:dyDescent="0.2">
      <c r="A51" s="68"/>
      <c r="B51" s="69"/>
      <c r="C51" s="70"/>
      <c r="D51" s="71"/>
      <c r="E51" s="68"/>
      <c r="F51" s="68"/>
      <c r="G51" s="68"/>
      <c r="H51" s="68"/>
      <c r="I51" s="68"/>
    </row>
    <row r="52" spans="1:17" s="5" customFormat="1" ht="15" customHeight="1" x14ac:dyDescent="0.2">
      <c r="A52" s="6"/>
      <c r="B52" s="72" t="s">
        <v>46</v>
      </c>
      <c r="C52" s="72"/>
      <c r="D52" s="72"/>
      <c r="E52" s="72"/>
      <c r="F52" s="72"/>
      <c r="G52" s="72"/>
      <c r="H52" s="72"/>
      <c r="I52" s="73"/>
      <c r="J52" s="73"/>
      <c r="K52" s="6"/>
      <c r="L52" s="6"/>
      <c r="M52" s="6"/>
      <c r="N52" s="6"/>
      <c r="O52" s="6"/>
      <c r="P52" s="6"/>
      <c r="Q52" s="6"/>
    </row>
    <row r="53" spans="1:17" s="5" customFormat="1" ht="9.75" customHeight="1" x14ac:dyDescent="0.2">
      <c r="A53" s="6"/>
      <c r="B53" s="73"/>
      <c r="C53" s="74"/>
      <c r="D53" s="75"/>
      <c r="E53" s="75"/>
      <c r="F53" s="6"/>
      <c r="G53" s="76"/>
      <c r="H53" s="74"/>
      <c r="I53" s="75"/>
      <c r="J53" s="75"/>
      <c r="K53" s="6"/>
      <c r="L53" s="6"/>
      <c r="M53" s="6"/>
      <c r="N53" s="6"/>
      <c r="O53" s="6"/>
      <c r="P53" s="6"/>
      <c r="Q53" s="6"/>
    </row>
    <row r="54" spans="1:17" s="5" customFormat="1" ht="50.1" customHeight="1" x14ac:dyDescent="0.2">
      <c r="A54" s="6"/>
      <c r="B54" s="77"/>
      <c r="C54" s="77"/>
      <c r="D54" s="75"/>
      <c r="E54" s="78"/>
      <c r="F54" s="78"/>
      <c r="G54" s="79"/>
      <c r="H54" s="79"/>
      <c r="I54" s="75"/>
      <c r="J54" s="75"/>
      <c r="K54" s="6"/>
      <c r="L54" s="6"/>
      <c r="M54" s="6"/>
      <c r="N54" s="6"/>
      <c r="O54" s="6"/>
      <c r="P54" s="6"/>
      <c r="Q54" s="6"/>
    </row>
    <row r="55" spans="1:17" s="5" customFormat="1" ht="14.1" customHeight="1" x14ac:dyDescent="0.2">
      <c r="A55" s="6"/>
      <c r="B55" s="80" t="s">
        <v>47</v>
      </c>
      <c r="C55" s="80"/>
      <c r="D55" s="81"/>
      <c r="E55" s="82" t="s">
        <v>48</v>
      </c>
      <c r="F55" s="82"/>
      <c r="G55" s="83"/>
      <c r="H55" s="83"/>
      <c r="I55" s="84"/>
      <c r="J55" s="6"/>
      <c r="P55" s="6"/>
      <c r="Q55" s="6"/>
    </row>
    <row r="56" spans="1:17" s="5" customFormat="1" ht="14.1" customHeight="1" x14ac:dyDescent="0.2">
      <c r="A56" s="6"/>
      <c r="B56" s="85" t="s">
        <v>49</v>
      </c>
      <c r="C56" s="85"/>
      <c r="D56" s="86"/>
      <c r="E56" s="87" t="s">
        <v>50</v>
      </c>
      <c r="F56" s="87"/>
      <c r="G56" s="87"/>
      <c r="H56" s="87"/>
      <c r="I56" s="84"/>
      <c r="J56" s="6"/>
      <c r="P56" s="6"/>
      <c r="Q56" s="6"/>
    </row>
    <row r="57" spans="1:17" s="5" customFormat="1" ht="12.75" x14ac:dyDescent="0.2">
      <c r="B57" s="6"/>
      <c r="C57" s="6"/>
      <c r="D57" s="88"/>
      <c r="E57" s="6"/>
      <c r="F57" s="6"/>
      <c r="G57" s="6"/>
    </row>
    <row r="58" spans="1:17" s="5" customFormat="1" ht="12.75" x14ac:dyDescent="0.2">
      <c r="B58" s="6"/>
      <c r="C58" s="6"/>
      <c r="D58" s="88"/>
      <c r="E58" s="6"/>
      <c r="F58" s="6"/>
      <c r="G58" s="6"/>
    </row>
    <row r="59" spans="1:17" s="5" customFormat="1" ht="12.75" x14ac:dyDescent="0.2">
      <c r="D59" s="71"/>
    </row>
    <row r="60" spans="1:17" s="5" customFormat="1" ht="12.75" x14ac:dyDescent="0.2">
      <c r="D60" s="71"/>
    </row>
    <row r="61" spans="1:17" s="5" customFormat="1" ht="12.75" x14ac:dyDescent="0.2">
      <c r="D61" s="71"/>
    </row>
    <row r="62" spans="1:17" s="5" customFormat="1" ht="12.75" x14ac:dyDescent="0.2">
      <c r="D62" s="71"/>
    </row>
    <row r="63" spans="1:17" s="5" customFormat="1" ht="12.75" x14ac:dyDescent="0.2">
      <c r="D63" s="71"/>
    </row>
    <row r="64" spans="1:17" s="5" customFormat="1" ht="12.75" x14ac:dyDescent="0.2">
      <c r="D64" s="71"/>
    </row>
    <row r="65" spans="4:4" s="5" customFormat="1" ht="12.75" x14ac:dyDescent="0.2">
      <c r="D65" s="71"/>
    </row>
    <row r="66" spans="4:4" s="5" customFormat="1" ht="12.75" x14ac:dyDescent="0.2">
      <c r="D66" s="71"/>
    </row>
    <row r="67" spans="4:4" s="5" customFormat="1" ht="12.75" x14ac:dyDescent="0.2">
      <c r="D67" s="71"/>
    </row>
    <row r="68" spans="4:4" s="5" customFormat="1" ht="12.75" x14ac:dyDescent="0.2">
      <c r="D68" s="71"/>
    </row>
    <row r="69" spans="4:4" s="5" customFormat="1" ht="12.75" x14ac:dyDescent="0.2">
      <c r="D69" s="71"/>
    </row>
    <row r="70" spans="4:4" s="5" customFormat="1" ht="12.75" x14ac:dyDescent="0.2">
      <c r="D70" s="71"/>
    </row>
    <row r="71" spans="4:4" s="5" customFormat="1" ht="12.75" x14ac:dyDescent="0.2">
      <c r="D71" s="71"/>
    </row>
    <row r="72" spans="4:4" s="5" customFormat="1" ht="12.75" x14ac:dyDescent="0.2">
      <c r="D72" s="71"/>
    </row>
  </sheetData>
  <mergeCells count="39">
    <mergeCell ref="B56:C56"/>
    <mergeCell ref="E56:F56"/>
    <mergeCell ref="G56:H56"/>
    <mergeCell ref="A50:I50"/>
    <mergeCell ref="B52:H52"/>
    <mergeCell ref="B54:C54"/>
    <mergeCell ref="B55:C55"/>
    <mergeCell ref="E55:F55"/>
    <mergeCell ref="G55:H55"/>
    <mergeCell ref="B36:C36"/>
    <mergeCell ref="B43:C43"/>
    <mergeCell ref="B44:C44"/>
    <mergeCell ref="B46:C46"/>
    <mergeCell ref="B47:C47"/>
    <mergeCell ref="B48:C48"/>
    <mergeCell ref="B22:C22"/>
    <mergeCell ref="B28:C28"/>
    <mergeCell ref="B30:C30"/>
    <mergeCell ref="B32:C32"/>
    <mergeCell ref="B33:C33"/>
    <mergeCell ref="B34:C34"/>
    <mergeCell ref="B15:C15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C3:G3"/>
    <mergeCell ref="C4:G4"/>
    <mergeCell ref="D5:F5"/>
    <mergeCell ref="A6:I6"/>
  </mergeCells>
  <pageMargins left="0.7" right="0.7" top="0.75" bottom="0.75" header="0.3" footer="0.3"/>
  <pageSetup paperSize="9" scale="5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2018-08-08T15:20:21Z</dcterms:created>
  <dcterms:modified xsi:type="dcterms:W3CDTF">2018-08-08T15:21:32Z</dcterms:modified>
</cp:coreProperties>
</file>