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7" i="1"/>
  <c r="D26" i="1"/>
  <c r="D24" i="1" s="1"/>
  <c r="G24" i="1" s="1"/>
  <c r="H24" i="1" s="1"/>
  <c r="F24" i="1"/>
  <c r="E24" i="1"/>
  <c r="H23" i="1"/>
  <c r="K22" i="1"/>
  <c r="K21" i="1"/>
  <c r="K20" i="1"/>
  <c r="K19" i="1"/>
  <c r="K18" i="1"/>
  <c r="H18" i="1"/>
  <c r="K17" i="1"/>
  <c r="H17" i="1"/>
  <c r="K16" i="1"/>
  <c r="H16" i="1"/>
  <c r="G15" i="1"/>
  <c r="H15" i="1" s="1"/>
  <c r="G14" i="1"/>
  <c r="H14" i="1" s="1"/>
  <c r="F14" i="1"/>
  <c r="E14" i="1"/>
  <c r="D14" i="1"/>
  <c r="D12" i="1" s="1"/>
  <c r="G12" i="1" s="1"/>
  <c r="H12" i="1" s="1"/>
  <c r="H13" i="1"/>
  <c r="F12" i="1"/>
  <c r="E12" i="1"/>
  <c r="K34" i="1" l="1"/>
  <c r="H34" i="1"/>
  <c r="G26" i="1"/>
  <c r="H26" i="1" s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<sst xmlns="http://schemas.openxmlformats.org/spreadsheetml/2006/main" count="39" uniqueCount="38">
  <si>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</si>
  <si>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AL 31 DE DICIEMBRE DEL 2017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</si>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</sst>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78441</xdr:colOff>
      <xdr:row>40</xdr:row>
      <xdr:rowOff>33617</xdr:rowOff>
    </xdr:from>
    <xdr:to>
      <xdr:col>5</xdr:col>
      <xdr:colOff>1209114</xdr:colOff>
      <xdr:row>44</xdr:row>
      <xdr:rowOff>50426</xdr:rowOff>
    </xdr:to>
    <xdr:sp macro="" textlink="">
      <xdr:nvSpPr>
        <xdr:cNvPr id="2" name="9 CuadroTexto"/>
        <xdr:cNvSpPr txBox="1"/>
      </xdr:nvSpPr>
      <xdr:spPr>
        <a:xfrm>
          <a:off x="5841066" y="7634567"/>
          <a:ext cx="2416548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425824</xdr:colOff>
      <xdr:row>40</xdr:row>
      <xdr:rowOff>33618</xdr:rowOff>
    </xdr:from>
    <xdr:to>
      <xdr:col>2</xdr:col>
      <xdr:colOff>2365562</xdr:colOff>
      <xdr:row>44</xdr:row>
      <xdr:rowOff>31376</xdr:rowOff>
    </xdr:to>
    <xdr:sp macro="" textlink="">
      <xdr:nvSpPr>
        <xdr:cNvPr id="3" name="6 CuadroTexto"/>
        <xdr:cNvSpPr txBox="1"/>
      </xdr:nvSpPr>
      <xdr:spPr>
        <a:xfrm>
          <a:off x="502024" y="7634568"/>
          <a:ext cx="2720788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4to%20trimestre%20(anual)/Formatos20Fros20y20Pptales202017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20253858.710000001</v>
          </cell>
        </row>
        <row r="17">
          <cell r="D17">
            <v>27407261.870000001</v>
          </cell>
        </row>
        <row r="18">
          <cell r="D18">
            <v>2678220.3199999998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="60" zoomScaleNormal="100" workbookViewId="0">
      <selection activeCell="B8" sqref="B8:C9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D14+D24</f>
        <v>115251052.56999999</v>
      </c>
      <c r="E12" s="31">
        <f t="shared" ref="E12" si="0">E14+E24</f>
        <v>278006229.68000001</v>
      </c>
      <c r="F12" s="31">
        <f>F14+F24</f>
        <v>260064528.28999999</v>
      </c>
      <c r="G12" s="31">
        <f>D12+E12-F12</f>
        <v>133192753.96000001</v>
      </c>
      <c r="H12" s="31">
        <f>G12-D12</f>
        <v>17941701.390000015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>
        <f t="shared" ref="H13:H15" si="1">G13-D13</f>
        <v>0</v>
      </c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41882512.339999996</v>
      </c>
      <c r="E14" s="36">
        <f t="shared" ref="E14:F14" si="2">SUM(E16:E22)</f>
        <v>259059766.13000003</v>
      </c>
      <c r="F14" s="36">
        <f t="shared" si="2"/>
        <v>250602937.56999999</v>
      </c>
      <c r="G14" s="31">
        <f t="shared" ref="G14:G15" si="3">D14+E14-F14</f>
        <v>50339340.900000036</v>
      </c>
      <c r="H14" s="31">
        <f>G14-D14</f>
        <v>8456828.5600000396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31">
        <f t="shared" si="3"/>
        <v>0</v>
      </c>
      <c r="H15" s="31">
        <f t="shared" si="1"/>
        <v>0</v>
      </c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9092884.0099999998</v>
      </c>
      <c r="E16" s="44">
        <v>222084798.37</v>
      </c>
      <c r="F16" s="44">
        <v>210923823.66999999</v>
      </c>
      <c r="G16" s="45">
        <v>20253858.710000008</v>
      </c>
      <c r="H16" s="31">
        <f>G16-D16</f>
        <v>11160974.700000009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32532931.039999999</v>
      </c>
      <c r="E17" s="44">
        <v>25081981.420000002</v>
      </c>
      <c r="F17" s="44">
        <v>30207650.59</v>
      </c>
      <c r="G17" s="45">
        <v>27407261.870000001</v>
      </c>
      <c r="H17" s="31">
        <f t="shared" ref="H17:H18" si="4">G17-D17</f>
        <v>-5125669.1699999981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v>256697.29</v>
      </c>
      <c r="E18" s="44">
        <v>11892986.34</v>
      </c>
      <c r="F18" s="44">
        <v>9471463.3100000005</v>
      </c>
      <c r="G18" s="45">
        <v>2678220.3199999984</v>
      </c>
      <c r="H18" s="31">
        <f t="shared" si="4"/>
        <v>2421523.0299999984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v>0</v>
      </c>
      <c r="E19" s="44">
        <v>0</v>
      </c>
      <c r="F19" s="44">
        <v>0</v>
      </c>
      <c r="G19" s="45">
        <v>0</v>
      </c>
      <c r="H19" s="31"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v>0</v>
      </c>
      <c r="E20" s="44">
        <v>0</v>
      </c>
      <c r="F20" s="44">
        <v>0</v>
      </c>
      <c r="G20" s="45">
        <v>0</v>
      </c>
      <c r="H20" s="31"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v>0</v>
      </c>
      <c r="E21" s="44">
        <v>0</v>
      </c>
      <c r="F21" s="44">
        <v>0</v>
      </c>
      <c r="G21" s="45">
        <v>0</v>
      </c>
      <c r="H21" s="31"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v>0</v>
      </c>
      <c r="E22" s="44">
        <v>0</v>
      </c>
      <c r="F22" s="44">
        <v>0</v>
      </c>
      <c r="G22" s="45">
        <v>0</v>
      </c>
      <c r="H22" s="31"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31">
        <f t="shared" ref="H23:H24" si="5">G23-D23</f>
        <v>0</v>
      </c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73368540.230000004</v>
      </c>
      <c r="E24" s="36">
        <f t="shared" ref="E24:F24" si="6">SUM(E26:E34)</f>
        <v>18946463.550000001</v>
      </c>
      <c r="F24" s="36">
        <f t="shared" si="6"/>
        <v>9461590.7200000007</v>
      </c>
      <c r="G24" s="36">
        <f>D24+E24-F24</f>
        <v>82853413.060000002</v>
      </c>
      <c r="H24" s="31">
        <f t="shared" si="5"/>
        <v>9484872.8299999982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36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36">
        <f t="shared" ref="H26:H34" si="7">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8">+D27+E27-F27</f>
        <v>0</v>
      </c>
      <c r="H27" s="36">
        <f t="shared" si="7"/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v>62633019.25</v>
      </c>
      <c r="E28" s="44">
        <v>17096644.98</v>
      </c>
      <c r="F28" s="44">
        <v>8417918.1600000001</v>
      </c>
      <c r="G28" s="45">
        <f>D28+E28-F28</f>
        <v>71311746.070000008</v>
      </c>
      <c r="H28" s="36">
        <f t="shared" si="7"/>
        <v>8678726.8200000077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13264936.800000001</v>
      </c>
      <c r="E29" s="44">
        <v>1849818.57</v>
      </c>
      <c r="F29" s="44">
        <v>223695.92</v>
      </c>
      <c r="G29" s="45">
        <f>D29+E29-F29</f>
        <v>14891059.450000001</v>
      </c>
      <c r="H29" s="36">
        <f t="shared" si="7"/>
        <v>1626122.6500000004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v>0</v>
      </c>
      <c r="E30" s="44">
        <v>0</v>
      </c>
      <c r="F30" s="44">
        <v>0</v>
      </c>
      <c r="G30" s="45">
        <f t="shared" ref="G30:G31" si="9">D30+E30-F30</f>
        <v>0</v>
      </c>
      <c r="H30" s="36">
        <f t="shared" si="7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v>-2529415.8199999998</v>
      </c>
      <c r="E31" s="44">
        <v>0</v>
      </c>
      <c r="F31" s="44">
        <v>819976.64</v>
      </c>
      <c r="G31" s="45">
        <f t="shared" si="9"/>
        <v>-3349392.46</v>
      </c>
      <c r="H31" s="36">
        <f t="shared" si="7"/>
        <v>-819976.64000000013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8"/>
        <v>0</v>
      </c>
      <c r="H32" s="36">
        <f t="shared" si="7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8"/>
        <v>0</v>
      </c>
      <c r="H33" s="36">
        <f t="shared" si="7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8"/>
        <v>0</v>
      </c>
      <c r="H34" s="36">
        <f t="shared" si="7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4" orientation="portrait" r:id="rId1"/>
  <colBreaks count="1" manualBreakCount="1">
    <brk id="9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2018-03-05T20:49:18Z</dcterms:created>
  <dcterms:modified xsi:type="dcterms:W3CDTF">2018-03-05T20:50:06Z</dcterms:modified>
</cp:coreProperties>
</file>