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Files\Drive\EST. FIN TRIMESTRALES\4to trimestre ODES\4to TRIMESTRE\"/>
    </mc:Choice>
  </mc:AlternateContent>
  <bookViews>
    <workbookView xWindow="0" yWindow="0" windowWidth="20490" windowHeight="6855"/>
  </bookViews>
  <sheets>
    <sheet name="Hoja1" sheetId="1" r:id="rId1"/>
  </sheets>
  <definedNames>
    <definedName name="_xlnm.Print_Area" localSheetId="0">Hoja1!$A$1:$H$634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03" i="1" l="1"/>
  <c r="D603" i="1"/>
  <c r="C603" i="1"/>
  <c r="E590" i="1"/>
  <c r="D590" i="1"/>
  <c r="C590" i="1"/>
  <c r="E587" i="1"/>
  <c r="D587" i="1"/>
  <c r="C587" i="1"/>
  <c r="E584" i="1"/>
  <c r="D584" i="1"/>
  <c r="C584" i="1"/>
  <c r="E577" i="1"/>
  <c r="D577" i="1"/>
  <c r="C577" i="1"/>
  <c r="E570" i="1"/>
  <c r="D570" i="1"/>
  <c r="C570" i="1"/>
  <c r="E563" i="1"/>
  <c r="D563" i="1"/>
  <c r="C563" i="1"/>
  <c r="E543" i="1"/>
  <c r="E524" i="1"/>
  <c r="E552" i="1" s="1"/>
  <c r="E516" i="1"/>
  <c r="E467" i="1"/>
  <c r="D467" i="1"/>
  <c r="C467" i="1"/>
  <c r="F423" i="1"/>
  <c r="E423" i="1"/>
  <c r="D423" i="1"/>
  <c r="C423" i="1"/>
  <c r="E407" i="1"/>
  <c r="D407" i="1"/>
  <c r="C407" i="1"/>
  <c r="C397" i="1"/>
  <c r="D395" i="1" s="1"/>
  <c r="D393" i="1"/>
  <c r="D392" i="1"/>
  <c r="D390" i="1"/>
  <c r="D389" i="1"/>
  <c r="D388" i="1"/>
  <c r="D386" i="1"/>
  <c r="D385" i="1"/>
  <c r="D384" i="1"/>
  <c r="D382" i="1"/>
  <c r="D381" i="1"/>
  <c r="D380" i="1"/>
  <c r="D378" i="1"/>
  <c r="D377" i="1"/>
  <c r="D376" i="1"/>
  <c r="D374" i="1"/>
  <c r="D373" i="1"/>
  <c r="D372" i="1"/>
  <c r="D370" i="1"/>
  <c r="D369" i="1"/>
  <c r="D368" i="1"/>
  <c r="D367" i="1"/>
  <c r="D366" i="1"/>
  <c r="D365" i="1"/>
  <c r="D364" i="1"/>
  <c r="D363" i="1"/>
  <c r="D362" i="1"/>
  <c r="D361" i="1"/>
  <c r="D360" i="1"/>
  <c r="D359" i="1"/>
  <c r="D358" i="1"/>
  <c r="D357" i="1"/>
  <c r="D356" i="1"/>
  <c r="D355" i="1"/>
  <c r="D354" i="1"/>
  <c r="D353" i="1"/>
  <c r="D352" i="1"/>
  <c r="D351" i="1"/>
  <c r="D350" i="1"/>
  <c r="D349" i="1"/>
  <c r="D348" i="1"/>
  <c r="D347" i="1"/>
  <c r="D346" i="1"/>
  <c r="D345" i="1"/>
  <c r="D344" i="1"/>
  <c r="D343" i="1"/>
  <c r="D342" i="1"/>
  <c r="D341" i="1"/>
  <c r="D340" i="1"/>
  <c r="D339" i="1"/>
  <c r="D338" i="1"/>
  <c r="D337" i="1"/>
  <c r="D336" i="1"/>
  <c r="D335" i="1"/>
  <c r="D334" i="1"/>
  <c r="D333" i="1"/>
  <c r="D332" i="1"/>
  <c r="D331" i="1"/>
  <c r="D330" i="1"/>
  <c r="D329" i="1"/>
  <c r="D328" i="1"/>
  <c r="D327" i="1"/>
  <c r="D326" i="1"/>
  <c r="D325" i="1"/>
  <c r="D324" i="1"/>
  <c r="D323" i="1"/>
  <c r="D322" i="1"/>
  <c r="D321" i="1"/>
  <c r="D320" i="1"/>
  <c r="D319" i="1"/>
  <c r="D318" i="1"/>
  <c r="D317" i="1"/>
  <c r="D316" i="1"/>
  <c r="D315" i="1"/>
  <c r="D314" i="1"/>
  <c r="D313" i="1"/>
  <c r="D312" i="1"/>
  <c r="D311" i="1"/>
  <c r="D310" i="1"/>
  <c r="D309" i="1"/>
  <c r="D308" i="1"/>
  <c r="D307" i="1"/>
  <c r="D306" i="1"/>
  <c r="D305" i="1"/>
  <c r="D304" i="1"/>
  <c r="D303" i="1"/>
  <c r="D302" i="1"/>
  <c r="D301" i="1"/>
  <c r="D300" i="1"/>
  <c r="D299" i="1"/>
  <c r="D298" i="1"/>
  <c r="D297" i="1"/>
  <c r="D296" i="1"/>
  <c r="D295" i="1"/>
  <c r="D294" i="1"/>
  <c r="D293" i="1"/>
  <c r="C285" i="1"/>
  <c r="C277" i="1"/>
  <c r="C245" i="1"/>
  <c r="C238" i="1"/>
  <c r="C231" i="1"/>
  <c r="C224" i="1"/>
  <c r="F216" i="1"/>
  <c r="E216" i="1"/>
  <c r="D216" i="1"/>
  <c r="C216" i="1"/>
  <c r="C179" i="1"/>
  <c r="C170" i="1"/>
  <c r="E163" i="1"/>
  <c r="D163" i="1"/>
  <c r="C163" i="1"/>
  <c r="E153" i="1"/>
  <c r="D153" i="1"/>
  <c r="C153" i="1"/>
  <c r="C95" i="1"/>
  <c r="C88" i="1"/>
  <c r="C77" i="1"/>
  <c r="F66" i="1"/>
  <c r="E66" i="1"/>
  <c r="D66" i="1"/>
  <c r="C66" i="1"/>
  <c r="E53" i="1"/>
  <c r="D53" i="1"/>
  <c r="C53" i="1"/>
  <c r="E41" i="1"/>
  <c r="D41" i="1"/>
  <c r="C41" i="1"/>
  <c r="D394" i="1" l="1"/>
  <c r="D371" i="1"/>
  <c r="D397" i="1" s="1"/>
  <c r="D375" i="1"/>
  <c r="D379" i="1"/>
  <c r="D383" i="1"/>
  <c r="D387" i="1"/>
  <c r="D391" i="1"/>
</calcChain>
</file>

<file path=xl/sharedStrings.xml><?xml version="1.0" encoding="utf-8"?>
<sst xmlns="http://schemas.openxmlformats.org/spreadsheetml/2006/main" count="526" uniqueCount="455">
  <si>
    <t xml:space="preserve">NOTAS A LOS ESTADOS FINANCIEROS </t>
  </si>
  <si>
    <t>DEL 1 DE ENERO AL AL 31 DE DICIEMBRE DEL 2017</t>
  </si>
  <si>
    <t>Ente Público:</t>
  </si>
  <si>
    <t>UNIVERSIDAD TECNOLOGICA DE SAN MIGUEL DE ALLENDE</t>
  </si>
  <si>
    <t>NOTAS DE DESGLOSE</t>
  </si>
  <si>
    <t>I) NOTAS AL ESTADO DE SITUACIÓN FINANCIERA</t>
  </si>
  <si>
    <t>ACTIVO</t>
  </si>
  <si>
    <t>* EFECTIVO Y EQUIVALENTES</t>
  </si>
  <si>
    <t>ESF-01 FONDOS C/INVERSIONES FINANCIERAS</t>
  </si>
  <si>
    <t>MONTO</t>
  </si>
  <si>
    <t>TIPO</t>
  </si>
  <si>
    <t>MONTO PARCIAL</t>
  </si>
  <si>
    <t>1114 Inversiones a 3 meses</t>
  </si>
  <si>
    <t>1114103001 INV BANORTE 0503347532 GASTO OPERACIÓN 17</t>
  </si>
  <si>
    <t>1121 Inversiones mayores a 3 meses hasta 12.</t>
  </si>
  <si>
    <t>1114103002 INV BANORTE 0503432573 ESTATAL 2017</t>
  </si>
  <si>
    <t>1114103003 INV BANORTE 0503434607 PCCES SICES 2017</t>
  </si>
  <si>
    <t>1114103010 INV BANORTE 0503589125 PFCE 2017</t>
  </si>
  <si>
    <t>1114103011 INV BANORTE 0503402037 UT COMONFORT</t>
  </si>
  <si>
    <t>1114103012 INV BANORTE 0503402008 UT DR. MORA</t>
  </si>
  <si>
    <t>1121103001 BANORTE 00671832409 INV ESTATAL</t>
  </si>
  <si>
    <t>1121103002 BANORTE 00671831587 INV. FEDERAL</t>
  </si>
  <si>
    <t>1121103003 BANORTE 00671831671 INV. RECURSOS PROPIOS</t>
  </si>
  <si>
    <t>1121103004 BANORTE 00675511711 INV FAM 2008</t>
  </si>
  <si>
    <t>1121103005 BANORTE 00675512893 INV. FAM 2009</t>
  </si>
  <si>
    <t>1121103006 BANORTE  INV 0502905616 FONDO DE CONTINGENCIA</t>
  </si>
  <si>
    <t>1121103007 BANORTE 00502028137 INV. BARDA PERIMETRAL</t>
  </si>
  <si>
    <t>1121103008 BANORTE 00675727987 INV. SAR</t>
  </si>
  <si>
    <t>1121103009 BANORTE INV 0502892509 CONSTR 2 ETAPA CAFETERIA</t>
  </si>
  <si>
    <t>1121103011 BANORTE INV 0502807060 SAR</t>
  </si>
  <si>
    <t>1121103016 INV BANORTE  0450152713 GASTOS OPERACIÓN 2016</t>
  </si>
  <si>
    <t>1121103021 INV BANORTE 0411748902 PROFOCIE 15</t>
  </si>
  <si>
    <t>* DERECHOSA RECIBIR EFECTIVO Y EQUIVALENTES Y BIENES O SERVICIOS A RECIBIR</t>
  </si>
  <si>
    <t>ESF-02 INGRESOS P/RECUPERAR</t>
  </si>
  <si>
    <t>2016</t>
  </si>
  <si>
    <t>2015</t>
  </si>
  <si>
    <t>1122 CUENTAS POR COBRAR CP</t>
  </si>
  <si>
    <t>1122102001 CUENTAS POR COBRAR POR VENTA DE B. Y P. SER.</t>
  </si>
  <si>
    <t>1124 INGRESOS POR RECUPERAR CP</t>
  </si>
  <si>
    <t>ESF-03 DEUDORES P/RECUPERAR</t>
  </si>
  <si>
    <t>90 DIAS</t>
  </si>
  <si>
    <t>180 DIAS</t>
  </si>
  <si>
    <t>365 DIAS</t>
  </si>
  <si>
    <t>1123 DEUDORES PENDIENTES POR RECUPERAR</t>
  </si>
  <si>
    <t>1123101002 GASTOS A RESERVA DE COMPROBAR</t>
  </si>
  <si>
    <t>1123103301 SUBSIDIO AL EMPLEO</t>
  </si>
  <si>
    <t>1123106001OTROS DEUDORES DIVERSOS</t>
  </si>
  <si>
    <t>1125 DEUDORES POR ANTICIPOS</t>
  </si>
  <si>
    <t>1125102001 FONDO FIJO</t>
  </si>
  <si>
    <t xml:space="preserve">1130 </t>
  </si>
  <si>
    <t>1131001001 ANTICIPO A PROVEEDORES</t>
  </si>
  <si>
    <t>* BIENES DISPONIBLES PARA SU TRANSFORMACIÓN O CONSUMO.</t>
  </si>
  <si>
    <t>ESF-05 INVENTARIO Y ALMACENES</t>
  </si>
  <si>
    <t>METODO</t>
  </si>
  <si>
    <t>1140 INVENTARIOS</t>
  </si>
  <si>
    <t>1150 ALMACENES</t>
  </si>
  <si>
    <t xml:space="preserve">* INVERSIONES FINANCIERAS. </t>
  </si>
  <si>
    <t>ESF-06 FIDEICOMISOS, MANDATOS Y CONTRATOS ANALOGOS</t>
  </si>
  <si>
    <t>CARACTERISTICAS</t>
  </si>
  <si>
    <t>NOMBRE DE FIDEICOMIS0O</t>
  </si>
  <si>
    <t>OBJETO</t>
  </si>
  <si>
    <t>1213 FIDEICOMISOS, MANDATOS Y CONTRATOS ANÁLOGOS</t>
  </si>
  <si>
    <t>ESF-07 PARTICIPACIONES Y APORTACIONES DE CAPITAL</t>
  </si>
  <si>
    <t>EMPRESA/OPDES</t>
  </si>
  <si>
    <t>1214 PARTICIPACIONES Y APORTACIONES DE CAPITAL</t>
  </si>
  <si>
    <t>* BIENES MUEBLES, INMUEBLES E INTAGIBLES</t>
  </si>
  <si>
    <t>ESF-08 BIENES MUEBLES E INMUEBLES</t>
  </si>
  <si>
    <t>SALDO INICIAL</t>
  </si>
  <si>
    <t>SALDO FINAL</t>
  </si>
  <si>
    <t>FLUJO</t>
  </si>
  <si>
    <t>CRITERIO</t>
  </si>
  <si>
    <t>1230 BIENES INMUEBLES, INFRAESTRUCTURA Y CONTRUCCIONES EN PROCESO</t>
  </si>
  <si>
    <t>1236262200 EDIFICACIÓN NO HABITACIONAL</t>
  </si>
  <si>
    <t>1236762700 INSTALACIONES Y EQUIPAMIENTO EN CONSTRUCCIONES</t>
  </si>
  <si>
    <t>1240 BIENES MUEBLES</t>
  </si>
  <si>
    <t>1241151100 MUEBLES DE OFICINA Y ESTANTERÍA 2011</t>
  </si>
  <si>
    <t>1241251200 MUEBLES, EXCEPTO DE OFICINA Y ESTANTERÍA</t>
  </si>
  <si>
    <t>1241351500 EQ DE CÓMP Y DE TECNOLOGÍAS DE LA INFORMACI  2011</t>
  </si>
  <si>
    <t>1241951900 OTROS MOBILIARIOS Y EQUIPOS DE ADMINISTRACIÓN 2011</t>
  </si>
  <si>
    <t>1242152100 EQUIPO Y APARATOS AUDIOVISUALES 2011</t>
  </si>
  <si>
    <t>1242252200 APARATOS DEPORTIVOS 2011</t>
  </si>
  <si>
    <t>1242352300 CÁMARAS FOTOGRÁFICAS Y DE VIDEO 2011</t>
  </si>
  <si>
    <t>1242952900 OTRO MOB. Y EQUIPO EDUCACIONAL Y RECREATIVO 2011</t>
  </si>
  <si>
    <t>1243153100 EQUIPO MÉDICO Y DE LABORATORIO 2011</t>
  </si>
  <si>
    <t>1243253200 INSTRUMENTAL MÉDICO Y DE LABORATORIO 2011</t>
  </si>
  <si>
    <t>1244154100 AUTOMÓVILES Y CAMIONES 2011</t>
  </si>
  <si>
    <t>1244254200 CARROCERÍAS Y REMOLQUES 2011</t>
  </si>
  <si>
    <t>1245055100 EQUIPO DE DEFENSA Y SEGURIDAD 2011</t>
  </si>
  <si>
    <t>1246156100 MAQUINARIA Y EQUIPO AGROPECUARIO 2011</t>
  </si>
  <si>
    <t>1246256200 MAQUINARIA Y EQUIPO INDUSTRIAL 2011</t>
  </si>
  <si>
    <t>1246556500E QUIPO DE COMUNICACIÓN Y TELECOMUNICACIÓN 2011</t>
  </si>
  <si>
    <t>1246656600 EQ DE GENER. ELÉCTRICA, APARATOS Y ACCES 2011</t>
  </si>
  <si>
    <t>1246756700 HERRAMIENTAS Y MÁQUINAS-HERRAMIENTA 2011</t>
  </si>
  <si>
    <t>1246956900 OTROS EQUIPOS 2011</t>
  </si>
  <si>
    <t>1260 DEPRECIACIÓN, DETERIORO Y AMORTIZACIÓN ACUMULADA DE BIENES</t>
  </si>
  <si>
    <t>1263151101 DEP. ACUM. MUEBLES DE OFICINA Y ESTANTERÍA 2010</t>
  </si>
  <si>
    <t>1263151201 "DEP. ACUM. MUEBLES, EXCEPTO DE OFICINA Y ESTANTER</t>
  </si>
  <si>
    <t>1263151501 DEP. ACUM. EPO. DE COMPUTO Y DE TECNOLOGIAS DE LA</t>
  </si>
  <si>
    <t>1263151901 DEP. ACUM. OTROS MOBILIARIOS Y EQUIPOS DE ADMINIST</t>
  </si>
  <si>
    <t>1263252101 DEP. ACUM. EQUIPOS Y APARATOS AUDIOVISUALES 2010</t>
  </si>
  <si>
    <t>1263252201 DEP. ACUM. APARATOS DEPORTIVOS 2010</t>
  </si>
  <si>
    <t>1263252301 DEP. ACUM. CAMARAS FOTOGRAFICAS Y DE VIDEO 2010</t>
  </si>
  <si>
    <t>1263252901 DEP. ACUM. OTRO MOBILIARIO Y EPO. EDUCACIONAL Y RE</t>
  </si>
  <si>
    <t>1263353101 DEP. ACUM. EQUIPO MÉDICO Y DE LABORATORIO 2010</t>
  </si>
  <si>
    <t>1263353201 DEP. ACUM. INSTRUMENTAL MÉDICO Y DE LABORATORIO 20</t>
  </si>
  <si>
    <t>1263454101 DEP. ACUM. AUTOMÓVILES Y CAMIONES 2010</t>
  </si>
  <si>
    <t>1263454201 DEP. ACUM. CARROCERÍAS Y REMOLQUES 2010</t>
  </si>
  <si>
    <t>1263555101 DEP. ACUM. EQUIPO DE DEFENSA Y SEGURIDAD 2010</t>
  </si>
  <si>
    <t>1263656101 DEP. ACUM. MAQ. Y EPO. AGROPECUARIO 2010</t>
  </si>
  <si>
    <t>1263656201 DEP. ACUM. MAQ. Y EPO. INDUSTRIAL 2010</t>
  </si>
  <si>
    <t>1263656401 "DEP. ACUM. SIST. DE AIRE ACON., CALEFACCION 2010"</t>
  </si>
  <si>
    <t>1263656501 DEP. ACUM. EPO DE COMUNICACIÓN Y TELECOMUNICACIÓN</t>
  </si>
  <si>
    <t>1263656601 "DEP. ACUM. EPOS DE GENER. ELÉCTRICA, APARATOS Y 2</t>
  </si>
  <si>
    <t>1263656701 DEP. ACUM. HERRAMIENTAS Y MÁQUINAS-HERRAMIENTA 201</t>
  </si>
  <si>
    <t>1263656901 DEP. ACUM. OTROS EQUIPOS 2010</t>
  </si>
  <si>
    <t>ESF-09 INTANGIBLES Y DIFERIDOS</t>
  </si>
  <si>
    <t>1250 ACTIVOS INTANGIBLES</t>
  </si>
  <si>
    <t>1270 ACTIVOS DIFERIDOS</t>
  </si>
  <si>
    <t>ESF-10   ESTIMACIONES Y DETERIOROS</t>
  </si>
  <si>
    <t>1280 ESTIMACIÓN POR PÉRDIDA O DETERIORO DE ACTIVOS NO CIRCULANTES</t>
  </si>
  <si>
    <t>ESF-11 OTROS ACTIVOS</t>
  </si>
  <si>
    <t>CARACTERÍSTICAS</t>
  </si>
  <si>
    <t>PASIVO</t>
  </si>
  <si>
    <t>ESF-12 CUENTAS Y DOCUMENTOS POR PAGAR</t>
  </si>
  <si>
    <t>2110 CUENTAS POR PAGAR A CORTO PLAZO</t>
  </si>
  <si>
    <t>2111101001 SUELDOS POR PAGAR</t>
  </si>
  <si>
    <t>2111101002 SUELDOS DEVENGADOS</t>
  </si>
  <si>
    <t>2111102001 SUELDOS DEVENGADOS EJERCICIO ANTERIOR</t>
  </si>
  <si>
    <t>2111401001 APORTACION PATRONAL ISSEG</t>
  </si>
  <si>
    <t>2111401005  FONDO DE AHORRO SAR 2%</t>
  </si>
  <si>
    <t>2112101001 PROVEEDORES DE BIENES Y SERVICIOS</t>
  </si>
  <si>
    <t>2112102001 PROVEEDORES DEL EJERCICIO ANTERIOR</t>
  </si>
  <si>
    <t>2113102001 CONTRATISTAS OBRAS PÚB BIENES DOMINIO PÚB EJER ANT</t>
  </si>
  <si>
    <t>2117101003 ISR POR SUELDOS Y SALARIOS</t>
  </si>
  <si>
    <t>2117101012 ISR POR PAGAR HONORARIOS</t>
  </si>
  <si>
    <t>2117102003 ISR POR PAGAR CEDULAR ARRENDAMIENTOS</t>
  </si>
  <si>
    <t>2117102004 ISR POR PAGAR CEDULAR HONORARIOS</t>
  </si>
  <si>
    <t>2117202002  CUOTAS TRABAJADOR ISSEG</t>
  </si>
  <si>
    <t>2117502102 IMPUESTO SOBRE NOMINAS</t>
  </si>
  <si>
    <t>2117903000 PENSIÓN ALIMENTICIA</t>
  </si>
  <si>
    <t>2117904000 ASEGURADORAS</t>
  </si>
  <si>
    <t>2117911000 ISSEG</t>
  </si>
  <si>
    <t>2117918004 RAPCE 5 AL MILLAR</t>
  </si>
  <si>
    <t>2117918005 ICIC 2 AL MILLAR</t>
  </si>
  <si>
    <t>2117918006 ICIC-CMIC 1%</t>
  </si>
  <si>
    <t>2117919003 DESCUENTO POR TELEFONÍA</t>
  </si>
  <si>
    <t>2119904002 CXP A GEG</t>
  </si>
  <si>
    <t>2119904005 CXP POR REMANENTES</t>
  </si>
  <si>
    <t>2119904008 CXP REMANENTE EN SOLICITUD DE REFRENDO</t>
  </si>
  <si>
    <t>2119905001 ACREEDORES DIVERSOS</t>
  </si>
  <si>
    <t>2119905004 PARTIDAS EN CONCIL.BANCARIAS</t>
  </si>
  <si>
    <t>2120 DOCUMENTOS POR PAGAR A CORTO PLAZO</t>
  </si>
  <si>
    <t>ESF-13 OTROS PASIVOS DIFERIDOS A CORTO PLAZO</t>
  </si>
  <si>
    <t>NATURALEZA</t>
  </si>
  <si>
    <t>2159 OTROS PASIVOS DIFERIDOS A CORTO PLAZO</t>
  </si>
  <si>
    <t>ESF-13 FONDOS Y BIENES DE TERCEROS EN GARANTÍA Y/O ADMINISTRACIÓN A CORTO PLAZO</t>
  </si>
  <si>
    <t>2160 FONDOS Y BIENES DE TERCEROS EN GARANTÍA Y/O ADMINISTRACIÓN CP</t>
  </si>
  <si>
    <t>ESF-13 PASIVO DIFERIDO A LARGO PLAZO</t>
  </si>
  <si>
    <t>2240 PASIVOS DIFERIDOS A LARGO PLAZO</t>
  </si>
  <si>
    <t>ESF-14 OTROS PASIVOS CIRCULANTES</t>
  </si>
  <si>
    <t>2199 OTROS PASIVOS CIRCULANTES</t>
  </si>
  <si>
    <t>2199002001 CXP GEG POR SERV. EDUCATIVOS</t>
  </si>
  <si>
    <t>II) NOTAS AL ESTADO DE ACTIVIDADES</t>
  </si>
  <si>
    <t>INGRESOS DE GESTIÓN</t>
  </si>
  <si>
    <t>ERA-01 INGRESOS</t>
  </si>
  <si>
    <t>NOTA</t>
  </si>
  <si>
    <t>4100 INGRESOS DE GESTIÓN</t>
  </si>
  <si>
    <t>4151510261 RENTA DE ESPACIOS DIVERSOS</t>
  </si>
  <si>
    <t>4159510710 REEXPEDICION DE CREDENCIALES</t>
  </si>
  <si>
    <t>4159510715 GESTORIA DE TITULACION</t>
  </si>
  <si>
    <t>4159510906 EXAMEN CENEVAL</t>
  </si>
  <si>
    <t>4159511104 OTROS PRODUCTOS</t>
  </si>
  <si>
    <t>4159511106 EXPOSICIONES</t>
  </si>
  <si>
    <t>4169610000 OTROS APROVECHAMIENTOS</t>
  </si>
  <si>
    <t>4169610154 POR CONCEPTO DE DONATIVOS</t>
  </si>
  <si>
    <t>4169610903 RECURSOS INTERINSTITUCIONALES</t>
  </si>
  <si>
    <t>4173711005 INGRESOS POR LA VENTA DE BIENES Y SERVICIOS ODES</t>
  </si>
  <si>
    <t>4200 PARTICIPACIONES, APORTACIONES, TRANSFERENCIAS, ASIGNACIONES, SUBSIDIOS Y OTRAS AYUDAS</t>
  </si>
  <si>
    <t>4213831000 SERVICIOS PERSONALES</t>
  </si>
  <si>
    <t>4213832000 MATERIALES Y SUMINISTROS</t>
  </si>
  <si>
    <t>4213833000 SERVICIOS GENERALES</t>
  </si>
  <si>
    <t>4221911000 SERVICIOS PERSONALES</t>
  </si>
  <si>
    <t>4221912000 MATERIALES Y SUMINISTROS</t>
  </si>
  <si>
    <t>4221913000 SERVICIOS GENERALES</t>
  </si>
  <si>
    <t>4221914000 AYUDAS Y SUBSIDIOS</t>
  </si>
  <si>
    <t>4221915000 BIENES MUEBLES E INMUEBLES</t>
  </si>
  <si>
    <t>ERA-02 OTROS INGRESOS Y BENEFICIOS</t>
  </si>
  <si>
    <t xml:space="preserve">4300 OTROS INGRESOS Y BENEFICIOS
</t>
  </si>
  <si>
    <t>GASTOS Y OTRAS PÉRDIDAS</t>
  </si>
  <si>
    <t>ERA-03 GASTOS</t>
  </si>
  <si>
    <t>%GASTO</t>
  </si>
  <si>
    <t>EXPLICACION</t>
  </si>
  <si>
    <t>5000 GASTOS Y OTRAS PERDIDAS</t>
  </si>
  <si>
    <t>5111113000 SUELDOS BASE AL PERSONAL PERMANENTE</t>
  </si>
  <si>
    <t>5112122000 SUELDOS BASE AL PERSONAL EVENTUAL</t>
  </si>
  <si>
    <t>5113132000 PRIMAS DE VACAS., DOMINICAL Y GRATIF. FIN DE AÑO</t>
  </si>
  <si>
    <t>5114141000 APORTACIONES DE SEGURIDAD SOCIAL</t>
  </si>
  <si>
    <t>5114142000 APORTACIONES A FONDOS DE VIVIENDA</t>
  </si>
  <si>
    <t>5114143000 APORTACIONES AL SISTEMA  PARA EL RETIRO</t>
  </si>
  <si>
    <t>5115153000 SEGURO DE RETIRO (APLIC. EXCLUSIVA ISSEG)</t>
  </si>
  <si>
    <t>5115154000 PRESTACIONES CONTRACTUALES</t>
  </si>
  <si>
    <t>5115155000 APOYOS A LA CAPACITACION DE LOS SERV. PUBLICOS</t>
  </si>
  <si>
    <t>5115159000 OTRAS PRESTACIONES SOCIALES Y ECONOMICAS</t>
  </si>
  <si>
    <t>5121211000 MATERIALES Y ÚTILES DE OFICINA</t>
  </si>
  <si>
    <t>5121214000 MAT.,UTILES Y EQUIPOS MENORES DE TECNOLOGIAS DE LA</t>
  </si>
  <si>
    <t>5121215000 MATERIAL IMPRESO E INFORMACION DIGITAL</t>
  </si>
  <si>
    <t>5121216000 MATERIAL DE LIMPIEZA</t>
  </si>
  <si>
    <t>5121217000 MATERIALES Y ÚTILES DE ENSEÑANZA</t>
  </si>
  <si>
    <t>5121218000 MAT. PARA EL REG. E IDENT. BIENES Y PERS.</t>
  </si>
  <si>
    <t>5122221000 ALIMENTACIÓN DE PERSONAS</t>
  </si>
  <si>
    <t>5122223000 UTENSILIOS PARA EL SERVICIO DE ALIMENTACIÓN</t>
  </si>
  <si>
    <t>5123231000 PROD. ALIM., AGRO. Y FOREST. ADQ. MAT. PRIM.</t>
  </si>
  <si>
    <t>5123237000 PROD. CUERO, PIEL, PLÁSTICO Y HULE ADQ. C.M.P.</t>
  </si>
  <si>
    <t>5123239000 OTROS PRODS. ADQ. COMO MATERIA PRIMA</t>
  </si>
  <si>
    <t>5124241000 PRODUCTOS MINERALES NO METALICOS</t>
  </si>
  <si>
    <t>5124242000 CEMENTO Y PRODUCTOS DE CONCRETO</t>
  </si>
  <si>
    <t>5124243000 CAL, YESO Y PRODUCTOS DE YESO</t>
  </si>
  <si>
    <t>5124244000 MADERA Y PRODUCTOS DE MADERA</t>
  </si>
  <si>
    <t>5124245000 VIDRIO Y PRODUCTOS DE VIDRIO</t>
  </si>
  <si>
    <t>5124246000 MATERIAL ELECTRICO Y ELECTRONICO</t>
  </si>
  <si>
    <t>5124247000 ARTICULOS METALICOS PARA LA CONSTRUCCION</t>
  </si>
  <si>
    <t>5124248000 MATERIALES COMPLEMENTARIOS</t>
  </si>
  <si>
    <t>5124249000 OTROS MATERIALES Y ARTICULOS DE CONSTRUCCION Y REP</t>
  </si>
  <si>
    <t>5125252000 FERTILIZANTES, PESTICIDAS Y OTROS AGROQUIMICOS</t>
  </si>
  <si>
    <t>5125253000 MEDICINAS Y PRODUCTOS FARMACÉUTICOS</t>
  </si>
  <si>
    <t>5125254000 MATERIALES, ACCESORIOS Y SUMINISTROS MÉDICOS</t>
  </si>
  <si>
    <t>5125255000 MAT., ACCESORIOS Y SUMINISTROS DE LABORATORIO</t>
  </si>
  <si>
    <t>5125256000 FIBRAS SINTÉTICAS, HULES, PLÁSTICOS Y DERIVS.</t>
  </si>
  <si>
    <t>5126261000 COMBUSTIBLES, LUBRICANTES Y ADITIVOS</t>
  </si>
  <si>
    <t>5127271000 VESTUARIOS Y UNIFORMES</t>
  </si>
  <si>
    <t>5127272000 PRENDAS DE PROTECCIÓN</t>
  </si>
  <si>
    <t>5127273000 ARTÍCULOS DEPORTIVOS</t>
  </si>
  <si>
    <t>5127275000 BLANCOS Y O. TEXTIL., EXCEPTO PRENDAS DE VESTIR</t>
  </si>
  <si>
    <t>5129291000 HERRAMIENTAS MENORES</t>
  </si>
  <si>
    <t>5129292000 REFACCIONES, ACCESORIOS Y HERRAM. MENORES</t>
  </si>
  <si>
    <t>5129293000 REF. Y ACCESORIOS ME. MOB. Y EQ. AD., ED. Y REC.</t>
  </si>
  <si>
    <t>5129294000 REFACCIONES Y ACCESORIOS PARA EQ. DE COMPUTO</t>
  </si>
  <si>
    <t>5129296000 REF. Y ACCESORIOS ME. DE EQ. DE TRANSPORTE</t>
  </si>
  <si>
    <t>5129299000 REF. Y ACCESORIOS ME. OTROS BIENES MUEBLES</t>
  </si>
  <si>
    <t>5131311000 SERVICIO DE ENERGÍA ELÉCTRICA</t>
  </si>
  <si>
    <t>5131312000 GAS</t>
  </si>
  <si>
    <t>5131313000 SERVICIO DE AGUA POTABLE</t>
  </si>
  <si>
    <t>5131314000 TELEFONÍA TRADICIONAL</t>
  </si>
  <si>
    <t>5131315000 TELEFONÍA CELULAR</t>
  </si>
  <si>
    <t>5131317000 SERV. ACCESO A INTERNET, REDES Y PROC. DE INFO.</t>
  </si>
  <si>
    <t>5131318000 SERVICIOS POSTALES Y TELEGRAFICOS</t>
  </si>
  <si>
    <t>5132322000 ARRENDAMIENTO DE EDIFICIOS</t>
  </si>
  <si>
    <t>5132325000 ARRENDAMIENTO DE EQUIPO DE TRANSPORTE</t>
  </si>
  <si>
    <t>5132326000 ARRENDA. DE MAQ., OTROS EQ. Y HERRAMIENTAS</t>
  </si>
  <si>
    <t>5132327000 ARRENDAMIENTO DE ACTIVOS INTANGIBLES</t>
  </si>
  <si>
    <t>5132329000 OTROS ARRENDAMIENTOS</t>
  </si>
  <si>
    <t>5133331000 SERVS. LEGALES, DE CONTA., AUDITORIA Y RELACS.</t>
  </si>
  <si>
    <t>5133332000 SERVS. DE DISEÑO, ARQ., INGE. Y ACTIVS. RELACS.</t>
  </si>
  <si>
    <t>5133334000 SERVICIOS DE CAPACITACION</t>
  </si>
  <si>
    <t>5133336000 SERVS. CONSULT. ADM., PROCS., TEC. Y TECNO.</t>
  </si>
  <si>
    <t>5133338000 SERVICIOS DE VIGILANCIA</t>
  </si>
  <si>
    <t>5133339000 SERVICIOS PROFESIONALES, CIENTIFICOS Y TECNICOS IN</t>
  </si>
  <si>
    <t>5134341000 SERVICIOS FINANCIEROS Y BANCARIOS</t>
  </si>
  <si>
    <t>5134345000 SEGUROS DE BIENES PATRIMONIALES</t>
  </si>
  <si>
    <t>5134347000 FLETES Y MANIOBRAS</t>
  </si>
  <si>
    <t>5135351000 CONSERV. Y MANTENIMIENTO MENOR DE INMUEBLES</t>
  </si>
  <si>
    <t>5135355000 REPAR. Y MTTO. DE EQUIPO DE TRANSPORTE</t>
  </si>
  <si>
    <t>5135357000 INST., REPAR. Y MTTO. EQ. E INSTRUMENT. MED. Y</t>
  </si>
  <si>
    <t>5135358000 SERVICIOS DE LIMPIEZA Y MANEJO DE DESECHOS</t>
  </si>
  <si>
    <t>5135359000 SERVICIOS DE JARDINERÍA Y FUMIGACIÓN</t>
  </si>
  <si>
    <t>5136361100 DIFUSION POR RADIO, TELEVISION Y PRENSA</t>
  </si>
  <si>
    <t>5136361200 DIFUSION POR MEDIOS ALTERNATIVOS</t>
  </si>
  <si>
    <t>5137371000 PASAJES AEREOS</t>
  </si>
  <si>
    <t>5137372000 PASAJES TERRESTRES</t>
  </si>
  <si>
    <t>5137375000 VIATICOS EN EL PAIS</t>
  </si>
  <si>
    <t>5137379000 OTROS SERVICIOS DE TRASLADO Y HOSPEDAJE</t>
  </si>
  <si>
    <t>5138382000 GASTOS DE ORDEN SOCIAL Y CULTURAL</t>
  </si>
  <si>
    <t>5138383000 CONGRESOS Y CONVENCIONES</t>
  </si>
  <si>
    <t>5138385000 GASTOS  DE REPRESENTACION</t>
  </si>
  <si>
    <t>5139392000 OTROS IMPUESTOS Y DERECHOS</t>
  </si>
  <si>
    <t>5139396000 OTROS GASTOS POR RESPONSABILIDADES</t>
  </si>
  <si>
    <t>5139398000 IMPUESTO DE NOMINA</t>
  </si>
  <si>
    <t>5139399000 OTROS SERVICIOS GENERALES</t>
  </si>
  <si>
    <t>5241441000 AYUDAS SOCIALES A PERSONAS</t>
  </si>
  <si>
    <t>5515151100 DEP. MUEBLES DE OFICINA Y ESTANTERIA</t>
  </si>
  <si>
    <t>5515151200 "DEP. MUEBLES, EXCEPTO DE OFICINA Y ESTANTERIA"</t>
  </si>
  <si>
    <t>5515151500 DEP. EQUIPO DE COMPUTO Y DE TECNOLOGIAS DE LA INFO</t>
  </si>
  <si>
    <t>5515151900 DEP. OTROS MOBILIARIOS Y EQUIPOS DE ADMINISTRACION</t>
  </si>
  <si>
    <t>5515252100 DEP. EQUIPO Y APARATOS AUDIOVISUALES</t>
  </si>
  <si>
    <t>5515252200 DEP. APARATOS DEPORTIVOS</t>
  </si>
  <si>
    <t>5515252900 DEP. OTROS MOBILIARIOS Y EQUIPO EDUCACIONAL Y RECR</t>
  </si>
  <si>
    <t>5515353100 DEP. EQUIPO MEDICO Y DE LABORATORIO</t>
  </si>
  <si>
    <t>5515454100 DEP. AUTOMOVILES Y CAMIONES</t>
  </si>
  <si>
    <t>5515454200 DEPRECIACION CARROCERIAS Y REMOLQUES</t>
  </si>
  <si>
    <t>5515656100 DEP. MAQUINARIA Y EQUIPO AGROPECUARIO</t>
  </si>
  <si>
    <t>5515656200 DEP. MAQUINARIA Y EQUIPO INDUSTRIAL</t>
  </si>
  <si>
    <t>5515656500 DEP. EQUIPOS DE COMUNICACIONES Y TELECOM.</t>
  </si>
  <si>
    <t>5515656600 "DEP. EQUIPO DE GENERACION ELECTRICA, APARATOS Y A</t>
  </si>
  <si>
    <t>5515656700 DEP. OTROS EQUIPOS</t>
  </si>
  <si>
    <t>5515656900 DEP. OTROS EQUIPOS</t>
  </si>
  <si>
    <t>5599000006 Diferencia por Redondeo</t>
  </si>
  <si>
    <t>III) NOTAS AL ESTADO DE VARIACIÓN A LA HACIEDA PÚBLICA</t>
  </si>
  <si>
    <t>VHP-01 PATRIMONIO CONTRIBUIDO</t>
  </si>
  <si>
    <t>MODIFICACION</t>
  </si>
  <si>
    <t>3110 HACIENDA PUBLICA/PATRIMONIO CONTRIBUIDO</t>
  </si>
  <si>
    <t>3110000001 APORTACIONES</t>
  </si>
  <si>
    <t>3110916000 OBRA PÚBLICA</t>
  </si>
  <si>
    <t>VHP-02 PATRIMONIO GENERADO</t>
  </si>
  <si>
    <t>3210 HACIENDA PUBLICA /PATRIMONIO GENERADO</t>
  </si>
  <si>
    <t>3210000001 RESULTADO DEL EJERCICIO</t>
  </si>
  <si>
    <t>3220000016 RESULTADO EJERCICIO 2008</t>
  </si>
  <si>
    <t>3220000017 RESULTADO EJERCICIO 2009</t>
  </si>
  <si>
    <t>3220000019 RESULTADO EJERCICIO 2011</t>
  </si>
  <si>
    <t>3220000022 RESULTADO DEL EJERCICIO 2014</t>
  </si>
  <si>
    <t>3220000023 RESULTADO DEL EJERCICIO 2015</t>
  </si>
  <si>
    <t>3220000024 RESULTADO DEL EJERCICIO 2016</t>
  </si>
  <si>
    <t>3220690201 APLICACIÓN DE REMANENTE PROPIO</t>
  </si>
  <si>
    <t>3220690202 APLICACIÓN DE REMANENTE FEDERAL</t>
  </si>
  <si>
    <t>3252000001 AJUSTES Y CORECCIONES</t>
  </si>
  <si>
    <t>IV) NOTAS AL ESTADO DE FLUJO DE EFECTIVO</t>
  </si>
  <si>
    <t>EFE-01 FLUJO DE EFECTIVO</t>
  </si>
  <si>
    <t>1110 EFECTIVO Y EQUIVALENTES</t>
  </si>
  <si>
    <t>1111201002 FONDO FIJO</t>
  </si>
  <si>
    <t>1112102002 BANCOMER 110578193 UT COMONFORT</t>
  </si>
  <si>
    <t xml:space="preserve">1112102002 BANORTE 0067831943 ESTATAL </t>
  </si>
  <si>
    <t>1112102002 BANORTE 00671830674 FEDERAL</t>
  </si>
  <si>
    <t>1112102002 BANORTE 00671831000 RECURSOS PROPIOS</t>
  </si>
  <si>
    <t>1112102002 BANORTE 00674364031 FAM 2008</t>
  </si>
  <si>
    <t>1112102002 BANORTE 00674364040 FAM 2009</t>
  </si>
  <si>
    <t>1112102002 BANORTE 00681905160 FONDO DE CONTINGENCIA</t>
  </si>
  <si>
    <t>1112102002 BANORTE 00833932835 BARDA PERIMETRAL</t>
  </si>
  <si>
    <t>1112102002 BANORTE 00675727307 SAR</t>
  </si>
  <si>
    <t>1112102002 BANORTE 00252234738 CONSTRUCCIÓN 2 ETAPA CAFETERIA</t>
  </si>
  <si>
    <t>1112102002 BANORTE 00257092942 FONDO DE AHORRO</t>
  </si>
  <si>
    <t xml:space="preserve">1112102002BANORTE 00251980131 UT-BIS ESTATAL </t>
  </si>
  <si>
    <t>1112102002 BANORTE 00251976684 UT-BIS FEDERAL</t>
  </si>
  <si>
    <t>1112102002 BANORTE 00251318547 UT-BIS PROPIOS</t>
  </si>
  <si>
    <t>1112102002 BANORTE 002706336525  UT-BIS FEDERAL LAJA BAJIO</t>
  </si>
  <si>
    <t xml:space="preserve">1112102002BANORTE 002681585633 CHEF, S </t>
  </si>
  <si>
    <t>1112102002 BANORTE 002681585727 CAFETERIA SUMINISTROS</t>
  </si>
  <si>
    <t>1112102002 BANORTE 002694337535 ADQUISICIONE</t>
  </si>
  <si>
    <t>1112102002 BANORTE 0286387125 PADES</t>
  </si>
  <si>
    <t>1112102002 BANORTE 0286387077 ESTATAL UT-LB</t>
  </si>
  <si>
    <t>1112102002 BANORTE 0411748902 PROFOCIE 15</t>
  </si>
  <si>
    <t>1112102002 BANORTE  0450152713 GASTOS OPERACIÓN 2016</t>
  </si>
  <si>
    <t>1112102002 BANORTE 4614609377 PFCE 2016</t>
  </si>
  <si>
    <t>1112102002 BANORTE 491359252 GASTO DE OPERACIÓN 2017</t>
  </si>
  <si>
    <t>1112102002 BANORTE 4943567847 COBERTURA CON CALIDAD SICES</t>
  </si>
  <si>
    <t>1112102002 BANORTE 496479977 UT. DR. MORA</t>
  </si>
  <si>
    <t>1112102002 BANORTE 496479968 UT CONMONFORT</t>
  </si>
  <si>
    <t>1112102002 BANORTE 308728871 ESTATAL 2017</t>
  </si>
  <si>
    <t>1112102002 BANORTE 3229231152 PFCE 2017</t>
  </si>
  <si>
    <t>1112102002 INV BANORTE 0503347532 GASTO OPERACIÓN 17</t>
  </si>
  <si>
    <t>1112102002 INV BANORTE 0503432573 ESTATAL 2017</t>
  </si>
  <si>
    <t>1112102002 INV BANORTE 0503434607 PCCES SICES 2017</t>
  </si>
  <si>
    <t>1112102002 INV BANORTE 0503589125 PFCE 2017INV BANORTE 0503589125 PFCE 2017</t>
  </si>
  <si>
    <t>1112102002 INV BANORTE 0503402037 UT COMONFORT</t>
  </si>
  <si>
    <t>1112102002 INV BANORTE 0503402008 UT DR. MORA</t>
  </si>
  <si>
    <t>EFE-02 ADQ. BIENES MUEBLES E INMUEBLES</t>
  </si>
  <si>
    <t>% SUB</t>
  </si>
  <si>
    <t>1210 INVERSIONES FINANCIERAS A LARGO PLAZO</t>
  </si>
  <si>
    <t>1230 BIENES INMUEBLES, INFRAESTRUCTURA Y CONSTRUCCIONES EN PROCESO</t>
  </si>
  <si>
    <t>1246556500 EQUIPO DE COMUNICACIÓN Y TELECOMUNICACIÓN 2011</t>
  </si>
  <si>
    <t>Bienes Inmuebles, Infraestructura y Construcciones en Proceso</t>
  </si>
  <si>
    <t xml:space="preserve">IV) CONCILIACIÓN DE LOS INGRESOS PRESUPUESTARIOS Y CONTABLES, ASI COMO ENTRE LOS EGRESOS </t>
  </si>
  <si>
    <t>PRESUPUESTARIOS Y LOS GASTOS</t>
  </si>
  <si>
    <t>Conciliación entre los Ingresos Presupuestarios y Contables</t>
  </si>
  <si>
    <t>Correspondiente del 1 de enero al 30 de Junio de 2014</t>
  </si>
  <si>
    <t>(Cifras en pesos)</t>
  </si>
  <si>
    <t>1. Ingresos Presupuestarios</t>
  </si>
  <si>
    <t>2. Más ingresos contables no presupuestarios</t>
  </si>
  <si>
    <t>Incremento por variación de inventarios</t>
  </si>
  <si>
    <t>$XXX</t>
  </si>
  <si>
    <t>Disminución del exceso de estimaciones por pérdida o deterioro u obsolescencia</t>
  </si>
  <si>
    <t>Disminución del exceso de provisiones</t>
  </si>
  <si>
    <t>Otros ingresos y beneficios varios</t>
  </si>
  <si>
    <t>Otros ingresos contables no presupuestarios</t>
  </si>
  <si>
    <t>3. Menos ingresos presupuestarios no contables</t>
  </si>
  <si>
    <t>Productos de capital</t>
  </si>
  <si>
    <t>Aprovechamientos capital</t>
  </si>
  <si>
    <t>Ingresos derivados de financiamientos</t>
  </si>
  <si>
    <t>Otros Ingresos presupuestarios no contables</t>
  </si>
  <si>
    <t>4. Ingresos Contables (4 = 1 + 2 - 3)</t>
  </si>
  <si>
    <t>Conciliación entre los Egresos Presupuestarios y los Gastos Contables</t>
  </si>
  <si>
    <t>1. Total de egresos (presupuestarios)</t>
  </si>
  <si>
    <t>2. Menos egresos presupuestarios no contables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</si>
  <si>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</si>
  <si>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</si>
  <si>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</si>
  <si>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</si>
  <si>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</si>
  <si>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</si>
  <si>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</si>
  <si>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</si>
  <si>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</si>
  <si>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propios</t>
  </si>
  <si>
    <t>Acciones y participaciones de capital</t>
  </si>
  <si>
    <t>Compra de títulos y valores</t>
  </si>
  <si>
    <t>Inversiones en fideicomisos, mandatos y otros análogos</t>
  </si>
  <si>
    <t>Provisiones para contingencias y otras erogaciones especiales</t>
  </si>
  <si>
    <t>Amortización de la deuda publica</t>
  </si>
  <si>
    <t>Adeudos de ejercicios fiscales anteriores (ADEFAS)</t>
  </si>
  <si>
    <t>Otros Egresos Presupuestales No Contables</t>
  </si>
  <si>
    <t>3. Más Gasto Contables No Presupuestales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</si>
  <si>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</si>
  <si>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</si>
  <si>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</si>
  <si>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</si>
  <si>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</si>
  <si>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</si>
  <si>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Otros Gastos Contables No Presupuestales</t>
  </si>
  <si>
    <t>4. Total de Gasto Contable (4 = 1 - 2 + 3)</t>
  </si>
  <si>
    <t>NOTAS DE MEMORIA</t>
  </si>
  <si>
    <t>NOTAS DE MEMORIA.</t>
  </si>
  <si>
    <t>7000 CUENTAS DE ORDEN CONTABLES</t>
  </si>
  <si>
    <t>7100 VALORES</t>
  </si>
  <si>
    <t>7110 Valores en Custodia</t>
  </si>
  <si>
    <t>7120 Custodia de Valores</t>
  </si>
  <si>
    <t>7130 Instrumentos de Crédito Prestados a Formadores de Mercado</t>
  </si>
  <si>
    <t>7140 Préstamo de Instrumentos de Crédito a Formadores de Mercado y su Garantía</t>
  </si>
  <si>
    <t>7150 Instrumentos de Crédito Recibidos en Garantía de los Formadores de Mercado</t>
  </si>
  <si>
    <t>7160 Garantía de Créditos Recibidos de los Formadores de Mercado</t>
  </si>
  <si>
    <t>7200 EMISION DE OBLIGACIONES</t>
  </si>
  <si>
    <t>7210 Autorización para la Emisión de Bonos, Títulos y Valores de la Deuda Pública Interna</t>
  </si>
  <si>
    <t xml:space="preserve"> 7220 Autorización para la Emisión de Bonos, Títulos y Valores de la Deuda Pública Externa</t>
  </si>
  <si>
    <t>7230 Emisiones Autorizadas de la Deuda Pública Interna y Externa</t>
  </si>
  <si>
    <t>7240 Suscripción de Contratos de Préstamos y Otras Obligaciones de la Deuda Pública Interna</t>
  </si>
  <si>
    <t>7250 Suscripción de Contratos de Préstamos y Otras Obligaciones de la Deuda Pública Externa</t>
  </si>
  <si>
    <t>7260 Contratos de Préstamos y Otras Obligaciones de la Deuda Pública Interna y Externa</t>
  </si>
  <si>
    <t>7300 AVALES Y GARANTIAS</t>
  </si>
  <si>
    <t>7310 Avales Autorizados</t>
  </si>
  <si>
    <t>7320 Avales Firmados</t>
  </si>
  <si>
    <t>7330 Fianzas y Garantías Recibidas por Deudas a Cobrar</t>
  </si>
  <si>
    <t>7340 Fianzas y Garantías Recibidas</t>
  </si>
  <si>
    <t>7350 Fianzas Otorgadas para Respaldar Obligaciones no Fiscales del Gobierno</t>
  </si>
  <si>
    <t>7360 Fianzas Otorgadas del Gobierno para Respaldar Obligaciones no Fiscales</t>
  </si>
  <si>
    <t>7400 JUICIOS</t>
  </si>
  <si>
    <t>7410Demandas Judicial en Proceso de Resolución</t>
  </si>
  <si>
    <t>7420 Resolución de Demandas en Proceso Judicial</t>
  </si>
  <si>
    <t>7500 INVERSION MEDIANTE PROYECTOS PARA PRESTACION DE SERVICIOS
  (PPS) Y SIMILARES</t>
  </si>
  <si>
    <t>7510 Contratos para Inversión Mediante Proyectos para Prestación de Servicios (PPS) y Similares</t>
  </si>
  <si>
    <t>7520 Inversión Pública Contratada Mediante Proyectos para Prestación de Servicios (PPS) y 
Similares</t>
  </si>
  <si>
    <t>7600 BIENES EN CONCESIONADOS O EN COMODATO</t>
  </si>
  <si>
    <t>7610 Bienes Bajo Contrato en Concesión</t>
  </si>
  <si>
    <t>7620 Contrato de Concesión por Bienes</t>
  </si>
  <si>
    <t>7630 Bienes Bajo Contrato en Comodato</t>
  </si>
  <si>
    <t>7640 Contrato de Comodato por Bienes</t>
  </si>
  <si>
    <t>7.X Bienes arqueológicos, artísticos e históricos en custodia</t>
  </si>
  <si>
    <t>7.X.1 Bienes arqueológicos en custodia</t>
  </si>
  <si>
    <t>7.X.2 Custodia de bienes arqueológicos</t>
  </si>
  <si>
    <t>7.X.3 Bienes artísticos en custodia</t>
  </si>
  <si>
    <t>7.X.4 Custodia de bienes artísticos</t>
  </si>
  <si>
    <t>7.X.5 Bienes históricos en custodia</t>
  </si>
  <si>
    <t>7.X.6 Custodia de bienes históricos</t>
  </si>
  <si>
    <t>NOTAS DEGESTIÓN ADMINISTRATIVA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</si>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</sst>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;\-#,##0.00;&quot; &quot;"/>
    <numFmt numFmtId="165" formatCode="#,##0;\-#,##0;&quot; &quot;"/>
    <numFmt numFmtId="166" formatCode="#,##0.000000000"/>
  </numFmts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Soberana Sans Light"/>
    </font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11"/>
      <color rgb="FF002060"/>
      <name val="Arial"/>
      <family val="2"/>
    </font>
    <font>
      <b/>
      <sz val="10"/>
      <color rgb="FF0070C0"/>
      <name val="Arial"/>
      <family val="2"/>
    </font>
    <font>
      <b/>
      <sz val="10"/>
      <color rgb="FF002060"/>
      <name val="Arial"/>
      <family val="2"/>
    </font>
    <font>
      <b/>
      <sz val="10"/>
      <color theme="1"/>
      <name val="Arial"/>
      <family val="2"/>
    </font>
    <font>
      <b/>
      <u/>
      <sz val="10"/>
      <color theme="1"/>
      <name val="Arial"/>
      <family val="2"/>
    </font>
    <font>
      <u/>
      <sz val="10"/>
      <color theme="1"/>
      <name val="Arial"/>
      <family val="2"/>
    </font>
    <font>
      <sz val="11"/>
      <color indexed="8"/>
      <name val="Calibri"/>
      <family val="2"/>
    </font>
    <font>
      <b/>
      <sz val="10"/>
      <color rgb="FF000000"/>
      <name val="Arial"/>
      <family val="2"/>
    </font>
    <font>
      <b/>
      <sz val="8"/>
      <color theme="1"/>
      <name val="Arial"/>
      <family val="2"/>
    </font>
    <font>
      <sz val="10"/>
      <color rgb="FF000000"/>
      <name val="Calibri"/>
      <family val="2"/>
      <scheme val="minor"/>
    </font>
    <font>
      <sz val="10"/>
      <color rgb="FF000000"/>
      <name val="Arial"/>
      <family val="2"/>
    </font>
    <font>
      <sz val="10"/>
      <color rgb="FF22222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/>
    <xf numFmtId="43" fontId="14" fillId="0" borderId="0" applyFont="0" applyFill="0" applyBorder="0" applyAlignment="0" applyProtection="0"/>
  </cellStyleXfs>
  <cellXfs count="165">
    <xf numFmtId="0" fontId="0" fillId="0" borderId="0" xfId="0"/>
    <xf numFmtId="0" fontId="3" fillId="2" borderId="0" xfId="0" applyFont="1" applyFill="1" applyAlignment="1">
      <alignment horizontal="center"/>
    </xf>
    <xf numFmtId="0" fontId="3" fillId="3" borderId="0" xfId="0" applyFont="1" applyFill="1"/>
    <xf numFmtId="0" fontId="4" fillId="2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0" applyFont="1"/>
    <xf numFmtId="0" fontId="4" fillId="3" borderId="0" xfId="0" applyFont="1" applyFill="1" applyBorder="1" applyAlignment="1">
      <alignment horizontal="left" vertical="center"/>
    </xf>
    <xf numFmtId="0" fontId="3" fillId="3" borderId="0" xfId="0" applyFont="1" applyFill="1" applyBorder="1"/>
    <xf numFmtId="0" fontId="4" fillId="3" borderId="0" xfId="0" applyFont="1" applyFill="1" applyBorder="1" applyAlignment="1">
      <alignment horizontal="right"/>
    </xf>
    <xf numFmtId="0" fontId="4" fillId="3" borderId="1" xfId="0" applyFont="1" applyFill="1" applyBorder="1" applyAlignment="1"/>
    <xf numFmtId="0" fontId="4" fillId="3" borderId="1" xfId="0" applyNumberFormat="1" applyFont="1" applyFill="1" applyBorder="1" applyAlignment="1" applyProtection="1">
      <protection locked="0"/>
    </xf>
    <xf numFmtId="0" fontId="3" fillId="3" borderId="1" xfId="0" applyFont="1" applyFill="1" applyBorder="1"/>
    <xf numFmtId="0" fontId="7" fillId="3" borderId="0" xfId="0" applyFont="1" applyFill="1" applyBorder="1"/>
    <xf numFmtId="0" fontId="4" fillId="3" borderId="0" xfId="0" applyNumberFormat="1" applyFont="1" applyFill="1" applyBorder="1" applyAlignment="1" applyProtection="1">
      <protection locked="0"/>
    </xf>
    <xf numFmtId="0" fontId="8" fillId="0" borderId="0" xfId="0" applyFont="1" applyBorder="1" applyAlignment="1">
      <alignment horizontal="center"/>
    </xf>
    <xf numFmtId="0" fontId="9" fillId="3" borderId="0" xfId="0" applyFont="1" applyFill="1" applyBorder="1" applyAlignment="1">
      <alignment horizontal="right"/>
    </xf>
    <xf numFmtId="0" fontId="4" fillId="3" borderId="0" xfId="0" applyFont="1" applyFill="1" applyBorder="1" applyAlignment="1"/>
    <xf numFmtId="0" fontId="10" fillId="0" borderId="0" xfId="0" applyFont="1" applyAlignment="1">
      <alignment horizontal="left"/>
    </xf>
    <xf numFmtId="0" fontId="11" fillId="0" borderId="0" xfId="0" applyFont="1" applyAlignment="1">
      <alignment horizontal="justify"/>
    </xf>
    <xf numFmtId="0" fontId="10" fillId="0" borderId="0" xfId="0" applyFont="1" applyAlignment="1">
      <alignment horizontal="justify"/>
    </xf>
    <xf numFmtId="0" fontId="10" fillId="0" borderId="0" xfId="0" applyFont="1" applyBorder="1" applyAlignment="1">
      <alignment horizontal="left"/>
    </xf>
    <xf numFmtId="0" fontId="12" fillId="3" borderId="0" xfId="0" applyFont="1" applyFill="1" applyBorder="1"/>
    <xf numFmtId="0" fontId="11" fillId="3" borderId="0" xfId="0" applyFont="1" applyFill="1" applyBorder="1"/>
    <xf numFmtId="49" fontId="4" fillId="2" borderId="2" xfId="0" applyNumberFormat="1" applyFont="1" applyFill="1" applyBorder="1" applyAlignment="1">
      <alignment horizontal="left" vertical="center"/>
    </xf>
    <xf numFmtId="49" fontId="4" fillId="2" borderId="2" xfId="0" applyNumberFormat="1" applyFont="1" applyFill="1" applyBorder="1" applyAlignment="1">
      <alignment horizontal="center" vertical="center"/>
    </xf>
    <xf numFmtId="49" fontId="4" fillId="3" borderId="3" xfId="0" applyNumberFormat="1" applyFont="1" applyFill="1" applyBorder="1" applyAlignment="1">
      <alignment horizontal="left"/>
    </xf>
    <xf numFmtId="164" fontId="6" fillId="3" borderId="3" xfId="0" applyNumberFormat="1" applyFont="1" applyFill="1" applyBorder="1"/>
    <xf numFmtId="49" fontId="4" fillId="3" borderId="4" xfId="0" applyNumberFormat="1" applyFont="1" applyFill="1" applyBorder="1" applyAlignment="1">
      <alignment horizontal="left"/>
    </xf>
    <xf numFmtId="164" fontId="6" fillId="3" borderId="4" xfId="0" applyNumberFormat="1" applyFont="1" applyFill="1" applyBorder="1"/>
    <xf numFmtId="49" fontId="4" fillId="3" borderId="5" xfId="0" applyNumberFormat="1" applyFont="1" applyFill="1" applyBorder="1" applyAlignment="1">
      <alignment horizontal="left"/>
    </xf>
    <xf numFmtId="164" fontId="6" fillId="3" borderId="5" xfId="0" applyNumberFormat="1" applyFont="1" applyFill="1" applyBorder="1"/>
    <xf numFmtId="43" fontId="4" fillId="2" borderId="2" xfId="0" applyNumberFormat="1" applyFont="1" applyFill="1" applyBorder="1" applyAlignment="1">
      <alignment horizontal="center" vertical="center"/>
    </xf>
    <xf numFmtId="0" fontId="13" fillId="3" borderId="0" xfId="0" applyFont="1" applyFill="1" applyBorder="1"/>
    <xf numFmtId="164" fontId="3" fillId="3" borderId="4" xfId="0" applyNumberFormat="1" applyFont="1" applyFill="1" applyBorder="1"/>
    <xf numFmtId="164" fontId="3" fillId="3" borderId="5" xfId="0" applyNumberFormat="1" applyFont="1" applyFill="1" applyBorder="1"/>
    <xf numFmtId="4" fontId="4" fillId="2" borderId="2" xfId="0" applyNumberFormat="1" applyFont="1" applyFill="1" applyBorder="1" applyAlignment="1">
      <alignment horizontal="center" vertical="center"/>
    </xf>
    <xf numFmtId="49" fontId="4" fillId="3" borderId="0" xfId="0" applyNumberFormat="1" applyFont="1" applyFill="1" applyBorder="1" applyAlignment="1">
      <alignment horizontal="center" vertical="center"/>
    </xf>
    <xf numFmtId="49" fontId="4" fillId="3" borderId="6" xfId="0" applyNumberFormat="1" applyFont="1" applyFill="1" applyBorder="1" applyAlignment="1">
      <alignment horizontal="left"/>
    </xf>
    <xf numFmtId="164" fontId="3" fillId="3" borderId="6" xfId="0" applyNumberFormat="1" applyFont="1" applyFill="1" applyBorder="1"/>
    <xf numFmtId="0" fontId="11" fillId="3" borderId="0" xfId="0" applyFont="1" applyFill="1"/>
    <xf numFmtId="49" fontId="4" fillId="3" borderId="0" xfId="0" applyNumberFormat="1" applyFont="1" applyFill="1" applyBorder="1" applyAlignment="1">
      <alignment horizontal="left"/>
    </xf>
    <xf numFmtId="164" fontId="6" fillId="3" borderId="0" xfId="0" applyNumberFormat="1" applyFont="1" applyFill="1" applyBorder="1"/>
    <xf numFmtId="49" fontId="4" fillId="2" borderId="2" xfId="0" applyNumberFormat="1" applyFont="1" applyFill="1" applyBorder="1" applyAlignment="1">
      <alignment horizontal="center" vertical="center" wrapText="1"/>
    </xf>
    <xf numFmtId="164" fontId="6" fillId="3" borderId="7" xfId="0" applyNumberFormat="1" applyFont="1" applyFill="1" applyBorder="1"/>
    <xf numFmtId="49" fontId="4" fillId="3" borderId="8" xfId="0" applyNumberFormat="1" applyFont="1" applyFill="1" applyBorder="1" applyAlignment="1">
      <alignment horizontal="left"/>
    </xf>
    <xf numFmtId="164" fontId="6" fillId="3" borderId="1" xfId="0" applyNumberFormat="1" applyFont="1" applyFill="1" applyBorder="1"/>
    <xf numFmtId="164" fontId="6" fillId="3" borderId="9" xfId="0" applyNumberFormat="1" applyFont="1" applyFill="1" applyBorder="1"/>
    <xf numFmtId="164" fontId="4" fillId="2" borderId="10" xfId="0" applyNumberFormat="1" applyFont="1" applyFill="1" applyBorder="1"/>
    <xf numFmtId="164" fontId="4" fillId="2" borderId="11" xfId="0" applyNumberFormat="1" applyFont="1" applyFill="1" applyBorder="1"/>
    <xf numFmtId="164" fontId="4" fillId="2" borderId="12" xfId="0" applyNumberFormat="1" applyFont="1" applyFill="1" applyBorder="1"/>
    <xf numFmtId="164" fontId="4" fillId="3" borderId="0" xfId="0" applyNumberFormat="1" applyFont="1" applyFill="1" applyBorder="1"/>
    <xf numFmtId="49" fontId="4" fillId="2" borderId="10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/>
    </xf>
    <xf numFmtId="165" fontId="3" fillId="3" borderId="3" xfId="0" applyNumberFormat="1" applyFont="1" applyFill="1" applyBorder="1"/>
    <xf numFmtId="164" fontId="3" fillId="3" borderId="3" xfId="0" applyNumberFormat="1" applyFont="1" applyFill="1" applyBorder="1"/>
    <xf numFmtId="0" fontId="2" fillId="0" borderId="4" xfId="0" applyFont="1" applyBorder="1"/>
    <xf numFmtId="165" fontId="3" fillId="3" borderId="4" xfId="0" applyNumberFormat="1" applyFont="1" applyFill="1" applyBorder="1"/>
    <xf numFmtId="0" fontId="0" fillId="0" borderId="4" xfId="0" applyBorder="1"/>
    <xf numFmtId="164" fontId="3" fillId="3" borderId="0" xfId="0" applyNumberFormat="1" applyFont="1" applyFill="1" applyBorder="1"/>
    <xf numFmtId="0" fontId="0" fillId="0" borderId="5" xfId="0" applyBorder="1"/>
    <xf numFmtId="43" fontId="4" fillId="2" borderId="2" xfId="1" applyFont="1" applyFill="1" applyBorder="1" applyAlignment="1">
      <alignment horizontal="center" vertical="center"/>
    </xf>
    <xf numFmtId="0" fontId="3" fillId="2" borderId="2" xfId="0" applyFont="1" applyFill="1" applyBorder="1"/>
    <xf numFmtId="0" fontId="11" fillId="2" borderId="3" xfId="4" applyFont="1" applyFill="1" applyBorder="1" applyAlignment="1">
      <alignment horizontal="left" vertical="center" wrapText="1"/>
    </xf>
    <xf numFmtId="4" fontId="11" fillId="2" borderId="3" xfId="5" applyNumberFormat="1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wrapText="1"/>
    </xf>
    <xf numFmtId="0" fontId="3" fillId="0" borderId="3" xfId="0" applyFont="1" applyFill="1" applyBorder="1" applyAlignment="1">
      <alignment wrapText="1"/>
    </xf>
    <xf numFmtId="4" fontId="3" fillId="0" borderId="3" xfId="0" applyNumberFormat="1" applyFont="1" applyBorder="1" applyAlignment="1"/>
    <xf numFmtId="0" fontId="3" fillId="0" borderId="6" xfId="0" applyFont="1" applyFill="1" applyBorder="1" applyAlignment="1">
      <alignment wrapText="1"/>
    </xf>
    <xf numFmtId="0" fontId="3" fillId="0" borderId="4" xfId="0" applyFont="1" applyFill="1" applyBorder="1" applyAlignment="1">
      <alignment wrapText="1"/>
    </xf>
    <xf numFmtId="4" fontId="3" fillId="0" borderId="4" xfId="5" applyNumberFormat="1" applyFont="1" applyBorder="1" applyAlignment="1"/>
    <xf numFmtId="0" fontId="3" fillId="3" borderId="6" xfId="0" applyFont="1" applyFill="1" applyBorder="1"/>
    <xf numFmtId="0" fontId="3" fillId="3" borderId="4" xfId="0" applyFont="1" applyFill="1" applyBorder="1"/>
    <xf numFmtId="0" fontId="3" fillId="3" borderId="8" xfId="0" applyFont="1" applyFill="1" applyBorder="1"/>
    <xf numFmtId="0" fontId="3" fillId="3" borderId="5" xfId="0" applyFont="1" applyFill="1" applyBorder="1"/>
    <xf numFmtId="49" fontId="4" fillId="3" borderId="14" xfId="0" applyNumberFormat="1" applyFont="1" applyFill="1" applyBorder="1" applyAlignment="1">
      <alignment horizontal="left"/>
    </xf>
    <xf numFmtId="49" fontId="3" fillId="0" borderId="3" xfId="0" applyNumberFormat="1" applyFont="1" applyFill="1" applyBorder="1" applyAlignment="1">
      <alignment wrapText="1"/>
    </xf>
    <xf numFmtId="4" fontId="3" fillId="0" borderId="15" xfId="5" applyNumberFormat="1" applyFont="1" applyFill="1" applyBorder="1" applyAlignment="1">
      <alignment wrapText="1"/>
    </xf>
    <xf numFmtId="4" fontId="3" fillId="0" borderId="3" xfId="5" applyNumberFormat="1" applyFont="1" applyFill="1" applyBorder="1" applyAlignment="1">
      <alignment wrapText="1"/>
    </xf>
    <xf numFmtId="49" fontId="3" fillId="0" borderId="6" xfId="0" applyNumberFormat="1" applyFont="1" applyFill="1" applyBorder="1" applyAlignment="1">
      <alignment wrapText="1"/>
    </xf>
    <xf numFmtId="49" fontId="3" fillId="0" borderId="4" xfId="0" applyNumberFormat="1" applyFont="1" applyFill="1" applyBorder="1" applyAlignment="1">
      <alignment wrapText="1"/>
    </xf>
    <xf numFmtId="4" fontId="3" fillId="0" borderId="0" xfId="5" applyNumberFormat="1" applyFont="1" applyFill="1" applyBorder="1" applyAlignment="1">
      <alignment wrapText="1"/>
    </xf>
    <xf numFmtId="4" fontId="3" fillId="0" borderId="4" xfId="5" applyNumberFormat="1" applyFont="1" applyFill="1" applyBorder="1" applyAlignment="1">
      <alignment wrapText="1"/>
    </xf>
    <xf numFmtId="49" fontId="3" fillId="0" borderId="8" xfId="0" applyNumberFormat="1" applyFont="1" applyFill="1" applyBorder="1" applyAlignment="1">
      <alignment wrapText="1"/>
    </xf>
    <xf numFmtId="49" fontId="3" fillId="0" borderId="5" xfId="0" applyNumberFormat="1" applyFont="1" applyFill="1" applyBorder="1" applyAlignment="1">
      <alignment wrapText="1"/>
    </xf>
    <xf numFmtId="4" fontId="3" fillId="0" borderId="1" xfId="5" applyNumberFormat="1" applyFont="1" applyFill="1" applyBorder="1" applyAlignment="1">
      <alignment wrapText="1"/>
    </xf>
    <xf numFmtId="4" fontId="3" fillId="0" borderId="5" xfId="5" applyNumberFormat="1" applyFont="1" applyFill="1" applyBorder="1" applyAlignment="1">
      <alignment wrapText="1"/>
    </xf>
    <xf numFmtId="0" fontId="3" fillId="2" borderId="10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49" fontId="4" fillId="2" borderId="3" xfId="0" applyNumberFormat="1" applyFont="1" applyFill="1" applyBorder="1" applyAlignment="1">
      <alignment horizontal="center" vertical="center"/>
    </xf>
    <xf numFmtId="164" fontId="4" fillId="3" borderId="5" xfId="0" applyNumberFormat="1" applyFont="1" applyFill="1" applyBorder="1"/>
    <xf numFmtId="0" fontId="11" fillId="2" borderId="2" xfId="4" applyFont="1" applyFill="1" applyBorder="1" applyAlignment="1">
      <alignment horizontal="left" vertical="center" wrapText="1"/>
    </xf>
    <xf numFmtId="4" fontId="11" fillId="2" borderId="2" xfId="5" applyNumberFormat="1" applyFont="1" applyFill="1" applyBorder="1" applyAlignment="1">
      <alignment horizontal="center" vertical="center" wrapText="1"/>
    </xf>
    <xf numFmtId="49" fontId="4" fillId="3" borderId="4" xfId="0" applyNumberFormat="1" applyFont="1" applyFill="1" applyBorder="1" applyAlignment="1">
      <alignment horizontal="left" wrapText="1"/>
    </xf>
    <xf numFmtId="49" fontId="4" fillId="3" borderId="3" xfId="0" applyNumberFormat="1" applyFont="1" applyFill="1" applyBorder="1" applyAlignment="1">
      <alignment horizontal="left" wrapText="1"/>
    </xf>
    <xf numFmtId="10" fontId="3" fillId="3" borderId="4" xfId="3" applyNumberFormat="1" applyFont="1" applyFill="1" applyBorder="1"/>
    <xf numFmtId="0" fontId="3" fillId="3" borderId="16" xfId="0" applyFont="1" applyFill="1" applyBorder="1"/>
    <xf numFmtId="10" fontId="4" fillId="2" borderId="2" xfId="0" applyNumberFormat="1" applyFont="1" applyFill="1" applyBorder="1" applyAlignment="1">
      <alignment horizontal="center" vertical="center"/>
    </xf>
    <xf numFmtId="0" fontId="11" fillId="2" borderId="3" xfId="4" applyFont="1" applyFill="1" applyBorder="1" applyAlignment="1">
      <alignment horizontal="center" vertical="center" wrapText="1"/>
    </xf>
    <xf numFmtId="164" fontId="6" fillId="3" borderId="16" xfId="0" applyNumberFormat="1" applyFont="1" applyFill="1" applyBorder="1"/>
    <xf numFmtId="49" fontId="4" fillId="2" borderId="11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/>
    </xf>
    <xf numFmtId="0" fontId="6" fillId="3" borderId="0" xfId="0" applyFont="1" applyFill="1"/>
    <xf numFmtId="0" fontId="11" fillId="2" borderId="2" xfId="4" applyFont="1" applyFill="1" applyBorder="1" applyAlignment="1">
      <alignment horizontal="center" vertical="center" wrapText="1"/>
    </xf>
    <xf numFmtId="0" fontId="2" fillId="0" borderId="5" xfId="0" applyFont="1" applyBorder="1"/>
    <xf numFmtId="43" fontId="4" fillId="2" borderId="2" xfId="2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3" fillId="0" borderId="0" xfId="0" applyFont="1"/>
    <xf numFmtId="0" fontId="15" fillId="2" borderId="14" xfId="0" applyFont="1" applyFill="1" applyBorder="1" applyAlignment="1">
      <alignment horizontal="center" vertical="center" wrapText="1"/>
    </xf>
    <xf numFmtId="0" fontId="15" fillId="2" borderId="15" xfId="0" applyFont="1" applyFill="1" applyBorder="1" applyAlignment="1">
      <alignment horizontal="center" vertical="center" wrapText="1"/>
    </xf>
    <xf numFmtId="0" fontId="15" fillId="2" borderId="16" xfId="0" applyFont="1" applyFill="1" applyBorder="1" applyAlignment="1">
      <alignment horizontal="center" vertical="center" wrapText="1"/>
    </xf>
    <xf numFmtId="0" fontId="15" fillId="2" borderId="6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0" fontId="15" fillId="2" borderId="7" xfId="0" applyFont="1" applyFill="1" applyBorder="1" applyAlignment="1">
      <alignment horizontal="center" vertical="center"/>
    </xf>
    <xf numFmtId="4" fontId="3" fillId="3" borderId="0" xfId="0" applyNumberFormat="1" applyFont="1" applyFill="1" applyBorder="1"/>
    <xf numFmtId="0" fontId="15" fillId="2" borderId="8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15" fillId="2" borderId="9" xfId="0" applyFont="1" applyFill="1" applyBorder="1" applyAlignment="1">
      <alignment horizontal="center" vertical="center"/>
    </xf>
    <xf numFmtId="0" fontId="15" fillId="2" borderId="10" xfId="0" applyFont="1" applyFill="1" applyBorder="1" applyAlignment="1">
      <alignment vertical="center"/>
    </xf>
    <xf numFmtId="0" fontId="15" fillId="2" borderId="12" xfId="0" applyFont="1" applyFill="1" applyBorder="1" applyAlignment="1">
      <alignment vertical="center"/>
    </xf>
    <xf numFmtId="4" fontId="15" fillId="2" borderId="2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/>
    <xf numFmtId="0" fontId="15" fillId="0" borderId="2" xfId="0" applyFont="1" applyBorder="1" applyAlignment="1">
      <alignment vertical="center" wrapText="1"/>
    </xf>
    <xf numFmtId="0" fontId="3" fillId="0" borderId="2" xfId="0" applyFont="1" applyBorder="1"/>
    <xf numFmtId="4" fontId="16" fillId="0" borderId="2" xfId="0" applyNumberFormat="1" applyFont="1" applyFill="1" applyBorder="1" applyAlignment="1">
      <alignment horizontal="right"/>
    </xf>
    <xf numFmtId="0" fontId="17" fillId="0" borderId="2" xfId="0" applyFont="1" applyBorder="1" applyAlignment="1">
      <alignment horizontal="left" vertical="center" wrapText="1"/>
    </xf>
    <xf numFmtId="0" fontId="17" fillId="0" borderId="2" xfId="0" applyFont="1" applyBorder="1" applyAlignment="1">
      <alignment horizontal="center" vertical="center"/>
    </xf>
    <xf numFmtId="0" fontId="18" fillId="3" borderId="0" xfId="0" applyFont="1" applyFill="1" applyAlignment="1">
      <alignment vertical="center"/>
    </xf>
    <xf numFmtId="0" fontId="17" fillId="0" borderId="10" xfId="0" applyFont="1" applyBorder="1" applyAlignment="1">
      <alignment horizontal="left" vertical="center" wrapText="1"/>
    </xf>
    <xf numFmtId="0" fontId="17" fillId="0" borderId="12" xfId="0" applyFont="1" applyBorder="1" applyAlignment="1">
      <alignment horizontal="left" vertical="center" wrapText="1"/>
    </xf>
    <xf numFmtId="43" fontId="18" fillId="0" borderId="2" xfId="1" applyFont="1" applyBorder="1" applyAlignment="1">
      <alignment horizontal="center" vertical="center"/>
    </xf>
    <xf numFmtId="0" fontId="17" fillId="0" borderId="10" xfId="0" applyFont="1" applyBorder="1" applyAlignment="1">
      <alignment vertical="center"/>
    </xf>
    <xf numFmtId="0" fontId="17" fillId="0" borderId="12" xfId="0" applyFont="1" applyBorder="1" applyAlignment="1">
      <alignment vertical="center"/>
    </xf>
    <xf numFmtId="0" fontId="18" fillId="3" borderId="0" xfId="0" applyFont="1" applyFill="1" applyAlignment="1">
      <alignment horizontal="center" vertical="center"/>
    </xf>
    <xf numFmtId="0" fontId="15" fillId="2" borderId="2" xfId="0" applyFont="1" applyFill="1" applyBorder="1" applyAlignment="1">
      <alignment vertical="center"/>
    </xf>
    <xf numFmtId="43" fontId="15" fillId="2" borderId="2" xfId="1" applyFont="1" applyFill="1" applyBorder="1" applyAlignment="1">
      <alignment horizontal="center" vertical="center"/>
    </xf>
    <xf numFmtId="4" fontId="15" fillId="2" borderId="2" xfId="0" applyNumberFormat="1" applyFont="1" applyFill="1" applyBorder="1" applyAlignment="1">
      <alignment horizontal="right" vertical="center"/>
    </xf>
    <xf numFmtId="0" fontId="15" fillId="0" borderId="2" xfId="0" applyFont="1" applyBorder="1" applyAlignment="1">
      <alignment vertical="center"/>
    </xf>
    <xf numFmtId="43" fontId="15" fillId="0" borderId="2" xfId="1" applyFont="1" applyBorder="1" applyAlignment="1">
      <alignment horizontal="center" vertical="center"/>
    </xf>
    <xf numFmtId="0" fontId="3" fillId="3" borderId="0" xfId="0" applyFont="1" applyFill="1" applyAlignment="1">
      <alignment vertical="center" wrapText="1"/>
    </xf>
    <xf numFmtId="4" fontId="3" fillId="3" borderId="0" xfId="0" applyNumberFormat="1" applyFont="1" applyFill="1"/>
    <xf numFmtId="0" fontId="19" fillId="0" borderId="0" xfId="0" applyFont="1"/>
    <xf numFmtId="0" fontId="17" fillId="0" borderId="10" xfId="0" applyFont="1" applyBorder="1" applyAlignment="1">
      <alignment horizontal="left" vertical="center"/>
    </xf>
    <xf numFmtId="0" fontId="17" fillId="0" borderId="12" xfId="0" applyFont="1" applyBorder="1" applyAlignment="1">
      <alignment horizontal="left" vertical="center"/>
    </xf>
    <xf numFmtId="43" fontId="3" fillId="3" borderId="0" xfId="1" applyNumberFormat="1" applyFont="1" applyFill="1" applyBorder="1"/>
    <xf numFmtId="166" fontId="3" fillId="3" borderId="0" xfId="0" applyNumberFormat="1" applyFont="1" applyFill="1" applyBorder="1"/>
    <xf numFmtId="0" fontId="10" fillId="0" borderId="0" xfId="0" applyFont="1" applyBorder="1" applyAlignment="1">
      <alignment horizontal="center"/>
    </xf>
    <xf numFmtId="165" fontId="6" fillId="3" borderId="16" xfId="0" applyNumberFormat="1" applyFont="1" applyFill="1" applyBorder="1"/>
    <xf numFmtId="0" fontId="20" fillId="0" borderId="17" xfId="4" applyFont="1" applyFill="1" applyBorder="1" applyAlignment="1">
      <alignment horizontal="center"/>
    </xf>
    <xf numFmtId="4" fontId="21" fillId="0" borderId="17" xfId="4" applyNumberFormat="1" applyFont="1" applyFill="1" applyBorder="1" applyAlignment="1">
      <alignment horizontal="left"/>
    </xf>
    <xf numFmtId="4" fontId="21" fillId="0" borderId="17" xfId="4" applyNumberFormat="1" applyFont="1" applyFill="1" applyBorder="1"/>
    <xf numFmtId="0" fontId="21" fillId="0" borderId="17" xfId="4" applyFont="1" applyFill="1" applyBorder="1" applyAlignment="1">
      <alignment horizontal="center"/>
    </xf>
    <xf numFmtId="0" fontId="20" fillId="0" borderId="17" xfId="4" applyFont="1" applyFill="1" applyBorder="1" applyAlignment="1">
      <alignment horizontal="center" wrapText="1"/>
    </xf>
    <xf numFmtId="0" fontId="21" fillId="0" borderId="17" xfId="4" applyFont="1" applyFill="1" applyBorder="1" applyAlignment="1">
      <alignment horizontal="center" wrapText="1"/>
    </xf>
    <xf numFmtId="0" fontId="21" fillId="0" borderId="17" xfId="4" applyFont="1" applyFill="1" applyBorder="1" applyAlignment="1">
      <alignment horizontal="left"/>
    </xf>
    <xf numFmtId="0" fontId="21" fillId="0" borderId="17" xfId="4" applyFont="1" applyFill="1" applyBorder="1"/>
    <xf numFmtId="0" fontId="21" fillId="0" borderId="17" xfId="4" applyFont="1" applyFill="1" applyBorder="1" applyAlignment="1">
      <alignment wrapText="1"/>
    </xf>
    <xf numFmtId="0" fontId="22" fillId="3" borderId="0" xfId="0" applyFont="1" applyFill="1"/>
    <xf numFmtId="0" fontId="3" fillId="0" borderId="1" xfId="0" applyFont="1" applyBorder="1"/>
    <xf numFmtId="0" fontId="3" fillId="0" borderId="0" xfId="0" applyFont="1" applyBorder="1"/>
    <xf numFmtId="0" fontId="3" fillId="0" borderId="0" xfId="0" applyFont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0" xfId="0" applyFont="1" applyBorder="1" applyAlignment="1"/>
    <xf numFmtId="0" fontId="3" fillId="0" borderId="0" xfId="0" applyFont="1" applyAlignment="1">
      <alignment horizontal="center"/>
    </xf>
    <xf numFmtId="0" fontId="3" fillId="0" borderId="0" xfId="0" applyFont="1" applyAlignment="1"/>
  </cellXfs>
  <cellStyles count="6">
    <cellStyle name="Millares" xfId="1" builtinId="3"/>
    <cellStyle name="Millares 2" xfId="5"/>
    <cellStyle name="Moneda" xfId="2" builtinId="4"/>
    <cellStyle name="Normal" xfId="0" builtinId="0"/>
    <cellStyle name="Normal 2 2" xfId="4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806824</xdr:colOff>
      <xdr:row>623</xdr:row>
      <xdr:rowOff>11206</xdr:rowOff>
    </xdr:from>
    <xdr:to>
      <xdr:col>4</xdr:col>
      <xdr:colOff>790389</xdr:colOff>
      <xdr:row>626</xdr:row>
      <xdr:rowOff>135344</xdr:rowOff>
    </xdr:to>
    <xdr:sp macro="" textlink="">
      <xdr:nvSpPr>
        <xdr:cNvPr id="2" name="9 CuadroTexto"/>
        <xdr:cNvSpPr txBox="1"/>
      </xdr:nvSpPr>
      <xdr:spPr>
        <a:xfrm>
          <a:off x="8036299" y="107824681"/>
          <a:ext cx="1764740" cy="60991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DIRECTOR DE ADMINISTRACIÓN Y FINANZAS</a:t>
          </a:r>
        </a:p>
        <a:p>
          <a:pPr algn="ctr"/>
          <a:r>
            <a:rPr lang="es-MX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JOSÉ ROBERTO KOELLIKER DELGADO</a:t>
          </a:r>
        </a:p>
      </xdr:txBody>
    </xdr:sp>
    <xdr:clientData/>
  </xdr:twoCellAnchor>
  <xdr:twoCellAnchor>
    <xdr:from>
      <xdr:col>1</xdr:col>
      <xdr:colOff>1423147</xdr:colOff>
      <xdr:row>623</xdr:row>
      <xdr:rowOff>33617</xdr:rowOff>
    </xdr:from>
    <xdr:to>
      <xdr:col>1</xdr:col>
      <xdr:colOff>3156697</xdr:colOff>
      <xdr:row>627</xdr:row>
      <xdr:rowOff>53790</xdr:rowOff>
    </xdr:to>
    <xdr:sp macro="" textlink="">
      <xdr:nvSpPr>
        <xdr:cNvPr id="3" name="6 CuadroTexto"/>
        <xdr:cNvSpPr txBox="1"/>
      </xdr:nvSpPr>
      <xdr:spPr>
        <a:xfrm>
          <a:off x="2185147" y="107847092"/>
          <a:ext cx="1733550" cy="66787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RECTOR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DANIEL JIMÉNEZ RODRÍGUEZ</a:t>
          </a:r>
        </a:p>
      </xdr:txBody>
    </xdr:sp>
    <xdr:clientData/>
  </xdr:twoCellAnchor>
  <xdr:oneCellAnchor>
    <xdr:from>
      <xdr:col>2</xdr:col>
      <xdr:colOff>174625</xdr:colOff>
      <xdr:row>71</xdr:row>
      <xdr:rowOff>111125</xdr:rowOff>
    </xdr:from>
    <xdr:ext cx="2990434" cy="937629"/>
    <xdr:sp macro="" textlink="">
      <xdr:nvSpPr>
        <xdr:cNvPr id="4" name="Rectángulo 3"/>
        <xdr:cNvSpPr/>
      </xdr:nvSpPr>
      <xdr:spPr>
        <a:xfrm>
          <a:off x="5622925" y="12388850"/>
          <a:ext cx="2990434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5400" b="1" cap="none" spc="50">
              <a:ln w="9525" cmpd="sng">
                <a:solidFill>
                  <a:sysClr val="windowText" lastClr="000000"/>
                </a:solidFill>
                <a:prstDash val="solid"/>
              </a:ln>
              <a:solidFill>
                <a:srgbClr val="70AD47">
                  <a:tint val="1000"/>
                </a:srgbClr>
              </a:solidFill>
              <a:effectLst>
                <a:glow rad="38100">
                  <a:schemeClr val="accent1">
                    <a:alpha val="40000"/>
                  </a:schemeClr>
                </a:glow>
              </a:effectLst>
            </a:rPr>
            <a:t>No Aplica</a:t>
          </a:r>
        </a:p>
      </xdr:txBody>
    </xdr:sp>
    <xdr:clientData/>
  </xdr:oneCellAnchor>
  <xdr:oneCellAnchor>
    <xdr:from>
      <xdr:col>2</xdr:col>
      <xdr:colOff>349250</xdr:colOff>
      <xdr:row>82</xdr:row>
      <xdr:rowOff>222250</xdr:rowOff>
    </xdr:from>
    <xdr:ext cx="2990434" cy="937629"/>
    <xdr:sp macro="" textlink="">
      <xdr:nvSpPr>
        <xdr:cNvPr id="5" name="Rectángulo 4"/>
        <xdr:cNvSpPr/>
      </xdr:nvSpPr>
      <xdr:spPr>
        <a:xfrm>
          <a:off x="5797550" y="14557375"/>
          <a:ext cx="2990434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5400" b="1" cap="none" spc="50">
              <a:ln w="9525" cmpd="sng">
                <a:solidFill>
                  <a:sysClr val="windowText" lastClr="000000"/>
                </a:solidFill>
                <a:prstDash val="solid"/>
              </a:ln>
              <a:solidFill>
                <a:srgbClr val="70AD47">
                  <a:tint val="1000"/>
                </a:srgbClr>
              </a:solidFill>
              <a:effectLst>
                <a:glow rad="38100">
                  <a:schemeClr val="accent1">
                    <a:alpha val="40000"/>
                  </a:schemeClr>
                </a:glow>
              </a:effectLst>
            </a:rPr>
            <a:t>No Aplica</a:t>
          </a:r>
        </a:p>
      </xdr:txBody>
    </xdr:sp>
    <xdr:clientData/>
  </xdr:oneCellAnchor>
  <xdr:oneCellAnchor>
    <xdr:from>
      <xdr:col>2</xdr:col>
      <xdr:colOff>1682750</xdr:colOff>
      <xdr:row>91</xdr:row>
      <xdr:rowOff>0</xdr:rowOff>
    </xdr:from>
    <xdr:ext cx="2990434" cy="937629"/>
    <xdr:sp macro="" textlink="">
      <xdr:nvSpPr>
        <xdr:cNvPr id="6" name="Rectángulo 5"/>
        <xdr:cNvSpPr/>
      </xdr:nvSpPr>
      <xdr:spPr>
        <a:xfrm>
          <a:off x="7131050" y="16087725"/>
          <a:ext cx="2990434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5400" b="1" cap="none" spc="50">
              <a:ln w="9525" cmpd="sng">
                <a:solidFill>
                  <a:sysClr val="windowText" lastClr="000000"/>
                </a:solidFill>
                <a:prstDash val="solid"/>
              </a:ln>
              <a:solidFill>
                <a:srgbClr val="70AD47">
                  <a:tint val="1000"/>
                </a:srgbClr>
              </a:solidFill>
              <a:effectLst>
                <a:glow rad="38100">
                  <a:schemeClr val="accent1">
                    <a:alpha val="40000"/>
                  </a:schemeClr>
                </a:glow>
              </a:effectLst>
            </a:rPr>
            <a:t>No Aplica</a:t>
          </a:r>
        </a:p>
      </xdr:txBody>
    </xdr:sp>
    <xdr:clientData/>
  </xdr:oneCellAnchor>
  <xdr:oneCellAnchor>
    <xdr:from>
      <xdr:col>3</xdr:col>
      <xdr:colOff>0</xdr:colOff>
      <xdr:row>156</xdr:row>
      <xdr:rowOff>0</xdr:rowOff>
    </xdr:from>
    <xdr:ext cx="2990434" cy="937629"/>
    <xdr:sp macro="" textlink="">
      <xdr:nvSpPr>
        <xdr:cNvPr id="7" name="Rectángulo 6"/>
        <xdr:cNvSpPr/>
      </xdr:nvSpPr>
      <xdr:spPr>
        <a:xfrm>
          <a:off x="7229475" y="27270075"/>
          <a:ext cx="2990434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5400" b="1" cap="none" spc="50">
              <a:ln w="9525" cmpd="sng">
                <a:solidFill>
                  <a:sysClr val="windowText" lastClr="000000"/>
                </a:solidFill>
                <a:prstDash val="solid"/>
              </a:ln>
              <a:solidFill>
                <a:srgbClr val="70AD47">
                  <a:tint val="1000"/>
                </a:srgbClr>
              </a:solidFill>
              <a:effectLst>
                <a:glow rad="38100">
                  <a:schemeClr val="accent1">
                    <a:alpha val="40000"/>
                  </a:schemeClr>
                </a:glow>
              </a:effectLst>
            </a:rPr>
            <a:t>No Aplica</a:t>
          </a:r>
        </a:p>
      </xdr:txBody>
    </xdr:sp>
    <xdr:clientData/>
  </xdr:oneCellAnchor>
  <xdr:oneCellAnchor>
    <xdr:from>
      <xdr:col>1</xdr:col>
      <xdr:colOff>3492500</xdr:colOff>
      <xdr:row>165</xdr:row>
      <xdr:rowOff>79375</xdr:rowOff>
    </xdr:from>
    <xdr:ext cx="2990434" cy="937629"/>
    <xdr:sp macro="" textlink="">
      <xdr:nvSpPr>
        <xdr:cNvPr id="8" name="Rectángulo 7"/>
        <xdr:cNvSpPr/>
      </xdr:nvSpPr>
      <xdr:spPr>
        <a:xfrm>
          <a:off x="4254500" y="28882975"/>
          <a:ext cx="2990434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5400" b="1" cap="none" spc="50">
              <a:ln w="9525" cmpd="sng">
                <a:solidFill>
                  <a:sysClr val="windowText" lastClr="000000"/>
                </a:solidFill>
                <a:prstDash val="solid"/>
              </a:ln>
              <a:solidFill>
                <a:srgbClr val="70AD47">
                  <a:tint val="1000"/>
                </a:srgbClr>
              </a:solidFill>
              <a:effectLst>
                <a:glow rad="38100">
                  <a:schemeClr val="accent1">
                    <a:alpha val="40000"/>
                  </a:schemeClr>
                </a:glow>
              </a:effectLst>
            </a:rPr>
            <a:t>No Aplica</a:t>
          </a:r>
        </a:p>
      </xdr:txBody>
    </xdr:sp>
    <xdr:clientData/>
  </xdr:oneCellAnchor>
  <xdr:oneCellAnchor>
    <xdr:from>
      <xdr:col>2</xdr:col>
      <xdr:colOff>682625</xdr:colOff>
      <xdr:row>172</xdr:row>
      <xdr:rowOff>190500</xdr:rowOff>
    </xdr:from>
    <xdr:ext cx="2990434" cy="937629"/>
    <xdr:sp macro="" textlink="">
      <xdr:nvSpPr>
        <xdr:cNvPr id="9" name="Rectángulo 8"/>
        <xdr:cNvSpPr/>
      </xdr:nvSpPr>
      <xdr:spPr>
        <a:xfrm>
          <a:off x="6130925" y="30365700"/>
          <a:ext cx="2990434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5400" b="1" cap="none" spc="50">
              <a:ln w="9525" cmpd="sng">
                <a:solidFill>
                  <a:sysClr val="windowText" lastClr="000000"/>
                </a:solidFill>
                <a:prstDash val="solid"/>
              </a:ln>
              <a:solidFill>
                <a:srgbClr val="70AD47">
                  <a:tint val="1000"/>
                </a:srgbClr>
              </a:solidFill>
              <a:effectLst>
                <a:glow rad="38100">
                  <a:schemeClr val="accent1">
                    <a:alpha val="40000"/>
                  </a:schemeClr>
                </a:glow>
              </a:effectLst>
            </a:rPr>
            <a:t>No Aplica</a:t>
          </a:r>
        </a:p>
      </xdr:txBody>
    </xdr:sp>
    <xdr:clientData/>
  </xdr:oneCellAnchor>
  <xdr:oneCellAnchor>
    <xdr:from>
      <xdr:col>2</xdr:col>
      <xdr:colOff>349250</xdr:colOff>
      <xdr:row>219</xdr:row>
      <xdr:rowOff>15875</xdr:rowOff>
    </xdr:from>
    <xdr:ext cx="2990434" cy="937629"/>
    <xdr:sp macro="" textlink="">
      <xdr:nvSpPr>
        <xdr:cNvPr id="10" name="Rectángulo 9"/>
        <xdr:cNvSpPr/>
      </xdr:nvSpPr>
      <xdr:spPr>
        <a:xfrm>
          <a:off x="5797550" y="38087300"/>
          <a:ext cx="2990434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5400" b="1" cap="none" spc="50">
              <a:ln w="9525" cmpd="sng">
                <a:solidFill>
                  <a:sysClr val="windowText" lastClr="000000"/>
                </a:solidFill>
                <a:prstDash val="solid"/>
              </a:ln>
              <a:solidFill>
                <a:srgbClr val="70AD47">
                  <a:tint val="1000"/>
                </a:srgbClr>
              </a:solidFill>
              <a:effectLst>
                <a:glow rad="38100">
                  <a:schemeClr val="accent1">
                    <a:alpha val="40000"/>
                  </a:schemeClr>
                </a:glow>
              </a:effectLst>
            </a:rPr>
            <a:t>No Aplica</a:t>
          </a:r>
        </a:p>
      </xdr:txBody>
    </xdr:sp>
    <xdr:clientData/>
  </xdr:oneCellAnchor>
  <xdr:oneCellAnchor>
    <xdr:from>
      <xdr:col>2</xdr:col>
      <xdr:colOff>1301750</xdr:colOff>
      <xdr:row>226</xdr:row>
      <xdr:rowOff>111125</xdr:rowOff>
    </xdr:from>
    <xdr:ext cx="2990434" cy="937629"/>
    <xdr:sp macro="" textlink="">
      <xdr:nvSpPr>
        <xdr:cNvPr id="11" name="Rectángulo 10"/>
        <xdr:cNvSpPr/>
      </xdr:nvSpPr>
      <xdr:spPr>
        <a:xfrm>
          <a:off x="6750050" y="39458900"/>
          <a:ext cx="2990434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5400" b="1" cap="none" spc="50">
              <a:ln w="9525" cmpd="sng">
                <a:solidFill>
                  <a:sysClr val="windowText" lastClr="000000"/>
                </a:solidFill>
                <a:prstDash val="solid"/>
              </a:ln>
              <a:solidFill>
                <a:srgbClr val="70AD47">
                  <a:tint val="1000"/>
                </a:srgbClr>
              </a:solidFill>
              <a:effectLst>
                <a:glow rad="38100">
                  <a:schemeClr val="accent1">
                    <a:alpha val="40000"/>
                  </a:schemeClr>
                </a:glow>
              </a:effectLst>
            </a:rPr>
            <a:t>No Aplica</a:t>
          </a:r>
        </a:p>
      </xdr:txBody>
    </xdr:sp>
    <xdr:clientData/>
  </xdr:oneCellAnchor>
  <xdr:oneCellAnchor>
    <xdr:from>
      <xdr:col>2</xdr:col>
      <xdr:colOff>1666875</xdr:colOff>
      <xdr:row>233</xdr:row>
      <xdr:rowOff>31750</xdr:rowOff>
    </xdr:from>
    <xdr:ext cx="2990434" cy="937629"/>
    <xdr:sp macro="" textlink="">
      <xdr:nvSpPr>
        <xdr:cNvPr id="12" name="Rectángulo 11"/>
        <xdr:cNvSpPr/>
      </xdr:nvSpPr>
      <xdr:spPr>
        <a:xfrm>
          <a:off x="7115175" y="40760650"/>
          <a:ext cx="2990434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5400" b="1" cap="none" spc="50">
              <a:ln w="9525" cmpd="sng">
                <a:solidFill>
                  <a:sysClr val="windowText" lastClr="000000"/>
                </a:solidFill>
                <a:prstDash val="solid"/>
              </a:ln>
              <a:solidFill>
                <a:srgbClr val="70AD47">
                  <a:tint val="1000"/>
                </a:srgbClr>
              </a:solidFill>
              <a:effectLst>
                <a:glow rad="38100">
                  <a:schemeClr val="accent1">
                    <a:alpha val="40000"/>
                  </a:schemeClr>
                </a:glow>
              </a:effectLst>
            </a:rPr>
            <a:t>No Aplica</a:t>
          </a:r>
        </a:p>
      </xdr:txBody>
    </xdr:sp>
    <xdr:clientData/>
  </xdr:oneCellAnchor>
  <xdr:oneCellAnchor>
    <xdr:from>
      <xdr:col>2</xdr:col>
      <xdr:colOff>777875</xdr:colOff>
      <xdr:row>279</xdr:row>
      <xdr:rowOff>254000</xdr:rowOff>
    </xdr:from>
    <xdr:ext cx="2990434" cy="937629"/>
    <xdr:sp macro="" textlink="">
      <xdr:nvSpPr>
        <xdr:cNvPr id="13" name="Rectángulo 12"/>
        <xdr:cNvSpPr/>
      </xdr:nvSpPr>
      <xdr:spPr>
        <a:xfrm>
          <a:off x="6226175" y="49183925"/>
          <a:ext cx="2990434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5400" b="1" cap="none" spc="50">
              <a:ln w="9525" cmpd="sng">
                <a:solidFill>
                  <a:sysClr val="windowText" lastClr="000000"/>
                </a:solidFill>
                <a:prstDash val="solid"/>
              </a:ln>
              <a:solidFill>
                <a:srgbClr val="70AD47">
                  <a:tint val="1000"/>
                </a:srgbClr>
              </a:solidFill>
              <a:effectLst>
                <a:glow rad="38100">
                  <a:schemeClr val="accent1">
                    <a:alpha val="40000"/>
                  </a:schemeClr>
                </a:glow>
              </a:effectLst>
            </a:rPr>
            <a:t>No Aplica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634"/>
  <sheetViews>
    <sheetView showGridLines="0" tabSelected="1" view="pageBreakPreview" zoomScale="60" zoomScaleNormal="100" workbookViewId="0">
      <selection activeCell="H97" sqref="H97"/>
    </sheetView>
  </sheetViews>
  <sheetFormatPr baseColWidth="10" defaultColWidth="11.42578125" defaultRowHeight="12.75"/>
  <cols>
    <col min="1" max="1" width="11.42578125" style="2"/>
    <col min="2" max="2" width="70.28515625" style="2" customWidth="1"/>
    <col min="3" max="6" width="26.7109375" style="2" customWidth="1"/>
    <col min="7" max="7" width="14.42578125" style="2" customWidth="1"/>
    <col min="8" max="16384" width="11.42578125" style="2"/>
  </cols>
  <sheetData>
    <row r="2" spans="1:12" ht="4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" customHeight="1">
      <c r="A3" s="3" t="s">
        <v>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ht="24" customHeight="1">
      <c r="A4" s="3" t="s">
        <v>1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>
      <c r="B5" s="4"/>
      <c r="C5" s="5"/>
      <c r="D5" s="6"/>
      <c r="E5" s="6"/>
      <c r="F5" s="6"/>
      <c r="I5" s="7"/>
      <c r="J5" s="7"/>
      <c r="K5" s="7"/>
      <c r="L5" s="7"/>
    </row>
    <row r="6" spans="1:12">
      <c r="C6" s="7"/>
      <c r="D6" s="7"/>
      <c r="E6" s="7"/>
      <c r="I6" s="7"/>
      <c r="J6" s="7"/>
      <c r="K6" s="7"/>
      <c r="L6" s="7"/>
    </row>
    <row r="7" spans="1:12">
      <c r="B7" s="8" t="s">
        <v>2</v>
      </c>
      <c r="C7" s="9" t="s">
        <v>3</v>
      </c>
      <c r="D7" s="10"/>
      <c r="E7" s="11"/>
      <c r="F7" s="12"/>
      <c r="I7" s="13"/>
      <c r="J7" s="7"/>
      <c r="K7" s="12"/>
      <c r="L7" s="7"/>
    </row>
    <row r="9" spans="1:12" ht="15">
      <c r="A9" s="14" t="s">
        <v>4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</row>
    <row r="10" spans="1:12">
      <c r="B10" s="15"/>
      <c r="C10" s="16"/>
      <c r="D10" s="13"/>
      <c r="E10" s="7"/>
      <c r="F10" s="12"/>
    </row>
    <row r="11" spans="1:12">
      <c r="B11" s="17" t="s">
        <v>5</v>
      </c>
      <c r="C11" s="18"/>
      <c r="D11" s="6"/>
      <c r="E11" s="6"/>
      <c r="F11" s="6"/>
    </row>
    <row r="12" spans="1:12">
      <c r="B12" s="19"/>
      <c r="C12" s="5"/>
      <c r="D12" s="6"/>
      <c r="E12" s="6"/>
      <c r="F12" s="6"/>
    </row>
    <row r="13" spans="1:12">
      <c r="B13" s="20" t="s">
        <v>6</v>
      </c>
      <c r="C13" s="5"/>
      <c r="D13" s="6"/>
      <c r="E13" s="6"/>
      <c r="F13" s="6"/>
    </row>
    <row r="14" spans="1:12">
      <c r="C14" s="5"/>
    </row>
    <row r="15" spans="1:12">
      <c r="B15" s="21" t="s">
        <v>7</v>
      </c>
      <c r="C15" s="7"/>
      <c r="D15" s="7"/>
      <c r="E15" s="7"/>
    </row>
    <row r="16" spans="1:12">
      <c r="B16" s="22"/>
      <c r="C16" s="7"/>
      <c r="D16" s="7"/>
      <c r="E16" s="7"/>
    </row>
    <row r="17" spans="2:5" ht="20.25" customHeight="1">
      <c r="B17" s="23" t="s">
        <v>8</v>
      </c>
      <c r="C17" s="24" t="s">
        <v>9</v>
      </c>
      <c r="D17" s="24" t="s">
        <v>10</v>
      </c>
      <c r="E17" s="24" t="s">
        <v>11</v>
      </c>
    </row>
    <row r="18" spans="2:5">
      <c r="B18" s="25" t="s">
        <v>12</v>
      </c>
      <c r="C18" s="26"/>
      <c r="D18" s="26">
        <v>0</v>
      </c>
      <c r="E18" s="26">
        <v>0</v>
      </c>
    </row>
    <row r="19" spans="2:5">
      <c r="B19" s="27" t="s">
        <v>13</v>
      </c>
      <c r="C19" s="28"/>
      <c r="D19" s="28"/>
      <c r="E19" s="28"/>
    </row>
    <row r="20" spans="2:5">
      <c r="B20" s="27"/>
      <c r="C20" s="28"/>
      <c r="D20" s="28">
        <v>0</v>
      </c>
      <c r="E20" s="28">
        <v>0</v>
      </c>
    </row>
    <row r="21" spans="2:5">
      <c r="B21" s="27" t="s">
        <v>14</v>
      </c>
      <c r="C21" s="28"/>
      <c r="D21" s="28">
        <v>0</v>
      </c>
      <c r="E21" s="28">
        <v>0</v>
      </c>
    </row>
    <row r="22" spans="2:5">
      <c r="B22" s="27" t="s">
        <v>13</v>
      </c>
      <c r="C22" s="28">
        <v>1583655.84</v>
      </c>
      <c r="D22" s="28"/>
      <c r="E22" s="28"/>
    </row>
    <row r="23" spans="2:5">
      <c r="B23" s="27" t="s">
        <v>15</v>
      </c>
      <c r="C23" s="28">
        <v>690447.93</v>
      </c>
      <c r="D23" s="28"/>
      <c r="E23" s="28"/>
    </row>
    <row r="24" spans="2:5">
      <c r="B24" s="27" t="s">
        <v>16</v>
      </c>
      <c r="C24" s="28">
        <v>38840.51</v>
      </c>
      <c r="D24" s="28"/>
      <c r="E24" s="28"/>
    </row>
    <row r="25" spans="2:5">
      <c r="B25" s="27" t="s">
        <v>17</v>
      </c>
      <c r="C25" s="28">
        <v>1133363.69</v>
      </c>
      <c r="D25" s="28"/>
      <c r="E25" s="28"/>
    </row>
    <row r="26" spans="2:5">
      <c r="B26" s="27" t="s">
        <v>18</v>
      </c>
      <c r="C26" s="28">
        <v>5231829.0999999996</v>
      </c>
      <c r="D26" s="28"/>
      <c r="E26" s="28"/>
    </row>
    <row r="27" spans="2:5">
      <c r="B27" s="27" t="s">
        <v>19</v>
      </c>
      <c r="C27" s="28">
        <v>5365506.2</v>
      </c>
      <c r="D27" s="28"/>
      <c r="E27" s="28"/>
    </row>
    <row r="28" spans="2:5">
      <c r="B28" s="27" t="s">
        <v>20</v>
      </c>
      <c r="C28" s="28">
        <v>4285201.7699999996</v>
      </c>
      <c r="D28" s="28"/>
      <c r="E28" s="28"/>
    </row>
    <row r="29" spans="2:5">
      <c r="B29" s="27" t="s">
        <v>21</v>
      </c>
      <c r="C29" s="28">
        <v>10527777.16</v>
      </c>
      <c r="D29" s="28"/>
      <c r="E29" s="28"/>
    </row>
    <row r="30" spans="2:5">
      <c r="B30" s="27" t="s">
        <v>22</v>
      </c>
      <c r="C30" s="28">
        <v>2816759.76</v>
      </c>
      <c r="D30" s="28"/>
      <c r="E30" s="28"/>
    </row>
    <row r="31" spans="2:5">
      <c r="B31" s="27" t="s">
        <v>23</v>
      </c>
      <c r="C31" s="28">
        <v>80024.95</v>
      </c>
      <c r="D31" s="28"/>
      <c r="E31" s="28"/>
    </row>
    <row r="32" spans="2:5">
      <c r="B32" s="27" t="s">
        <v>24</v>
      </c>
      <c r="C32" s="28">
        <v>1123497.24</v>
      </c>
      <c r="D32" s="28"/>
      <c r="E32" s="28"/>
    </row>
    <row r="33" spans="2:5">
      <c r="B33" s="27" t="s">
        <v>25</v>
      </c>
      <c r="C33" s="28">
        <v>5723467.7999999998</v>
      </c>
      <c r="D33" s="28"/>
      <c r="E33" s="28"/>
    </row>
    <row r="34" spans="2:5">
      <c r="B34" s="27" t="s">
        <v>26</v>
      </c>
      <c r="C34" s="28">
        <v>87553.14</v>
      </c>
      <c r="D34" s="28"/>
      <c r="E34" s="28"/>
    </row>
    <row r="35" spans="2:5">
      <c r="B35" s="27" t="s">
        <v>27</v>
      </c>
      <c r="C35" s="28">
        <v>159939.85</v>
      </c>
      <c r="D35" s="28"/>
      <c r="E35" s="28"/>
    </row>
    <row r="36" spans="2:5">
      <c r="B36" s="27" t="s">
        <v>28</v>
      </c>
      <c r="C36" s="28">
        <v>1535442.58</v>
      </c>
      <c r="D36" s="28"/>
      <c r="E36" s="28"/>
    </row>
    <row r="37" spans="2:5">
      <c r="B37" s="27" t="s">
        <v>29</v>
      </c>
      <c r="C37" s="28">
        <v>396170.15</v>
      </c>
      <c r="D37" s="28"/>
      <c r="E37" s="28"/>
    </row>
    <row r="38" spans="2:5">
      <c r="B38" s="27" t="s">
        <v>30</v>
      </c>
      <c r="C38" s="28">
        <v>51532.89</v>
      </c>
      <c r="D38" s="28"/>
      <c r="E38" s="28"/>
    </row>
    <row r="39" spans="2:5">
      <c r="B39" s="27" t="s">
        <v>31</v>
      </c>
      <c r="C39" s="28">
        <v>-0.1</v>
      </c>
      <c r="D39" s="28">
        <v>0</v>
      </c>
      <c r="E39" s="28">
        <v>0</v>
      </c>
    </row>
    <row r="40" spans="2:5">
      <c r="B40" s="29"/>
      <c r="C40" s="30"/>
      <c r="D40" s="30">
        <v>0</v>
      </c>
      <c r="E40" s="30">
        <v>0</v>
      </c>
    </row>
    <row r="41" spans="2:5">
      <c r="B41" s="22"/>
      <c r="C41" s="31">
        <f>SUM(C18:C40)</f>
        <v>40831010.459999993</v>
      </c>
      <c r="D41" s="31">
        <f>SUM(D24:D40)</f>
        <v>0</v>
      </c>
      <c r="E41" s="24">
        <f>SUM(E18:E40)</f>
        <v>0</v>
      </c>
    </row>
    <row r="42" spans="2:5">
      <c r="B42" s="22"/>
      <c r="C42" s="7"/>
      <c r="D42" s="7"/>
      <c r="E42" s="7"/>
    </row>
    <row r="43" spans="2:5">
      <c r="B43" s="22"/>
      <c r="C43" s="7"/>
      <c r="D43" s="7"/>
      <c r="E43" s="7"/>
    </row>
    <row r="44" spans="2:5">
      <c r="B44" s="22"/>
      <c r="C44" s="7"/>
      <c r="D44" s="7"/>
      <c r="E44" s="7"/>
    </row>
    <row r="45" spans="2:5">
      <c r="B45" s="21" t="s">
        <v>32</v>
      </c>
      <c r="C45" s="32"/>
      <c r="D45" s="7"/>
      <c r="E45" s="7"/>
    </row>
    <row r="47" spans="2:5" ht="18.75" customHeight="1">
      <c r="B47" s="23" t="s">
        <v>33</v>
      </c>
      <c r="C47" s="24" t="s">
        <v>9</v>
      </c>
      <c r="D47" s="24" t="s">
        <v>34</v>
      </c>
      <c r="E47" s="24" t="s">
        <v>35</v>
      </c>
    </row>
    <row r="48" spans="2:5">
      <c r="B48" s="27" t="s">
        <v>36</v>
      </c>
      <c r="C48" s="33"/>
      <c r="D48" s="33"/>
      <c r="E48" s="33"/>
    </row>
    <row r="49" spans="2:6">
      <c r="B49" s="27" t="s">
        <v>37</v>
      </c>
      <c r="C49" s="33">
        <v>30805.75</v>
      </c>
      <c r="D49" s="33">
        <v>30805.75</v>
      </c>
      <c r="E49" s="33">
        <v>38465.75</v>
      </c>
    </row>
    <row r="50" spans="2:6">
      <c r="B50" s="27"/>
      <c r="C50" s="33"/>
      <c r="D50" s="33"/>
      <c r="E50" s="33"/>
    </row>
    <row r="51" spans="2:6" ht="14.25" customHeight="1">
      <c r="B51" s="27" t="s">
        <v>38</v>
      </c>
      <c r="C51" s="33"/>
      <c r="D51" s="33"/>
      <c r="E51" s="33"/>
    </row>
    <row r="52" spans="2:6" ht="14.25" customHeight="1">
      <c r="B52" s="29"/>
      <c r="C52" s="34"/>
      <c r="D52" s="34"/>
      <c r="E52" s="34"/>
    </row>
    <row r="53" spans="2:6" ht="14.25" customHeight="1">
      <c r="C53" s="35">
        <f>SUM(C48:C52)</f>
        <v>30805.75</v>
      </c>
      <c r="D53" s="35">
        <f>SUM(D48:D52)</f>
        <v>30805.75</v>
      </c>
      <c r="E53" s="35">
        <f>SUM(E48:E52)</f>
        <v>38465.75</v>
      </c>
    </row>
    <row r="54" spans="2:6" ht="14.25" customHeight="1">
      <c r="C54" s="36"/>
      <c r="D54" s="36"/>
      <c r="E54" s="36"/>
    </row>
    <row r="55" spans="2:6" ht="14.25" customHeight="1"/>
    <row r="56" spans="2:6" ht="23.25" customHeight="1">
      <c r="B56" s="23" t="s">
        <v>39</v>
      </c>
      <c r="C56" s="24" t="s">
        <v>9</v>
      </c>
      <c r="D56" s="24" t="s">
        <v>40</v>
      </c>
      <c r="E56" s="24" t="s">
        <v>41</v>
      </c>
      <c r="F56" s="24" t="s">
        <v>42</v>
      </c>
    </row>
    <row r="57" spans="2:6" ht="14.25" customHeight="1">
      <c r="B57" s="27" t="s">
        <v>43</v>
      </c>
      <c r="C57" s="33"/>
      <c r="D57" s="33"/>
      <c r="E57" s="33"/>
      <c r="F57" s="33"/>
    </row>
    <row r="58" spans="2:6" ht="14.25" customHeight="1">
      <c r="B58" s="27" t="s">
        <v>44</v>
      </c>
      <c r="C58" s="33">
        <v>425185.85</v>
      </c>
      <c r="D58" s="33">
        <v>425185.85</v>
      </c>
      <c r="E58" s="33"/>
      <c r="F58" s="33"/>
    </row>
    <row r="59" spans="2:6" ht="14.25" customHeight="1">
      <c r="B59" s="27" t="s">
        <v>45</v>
      </c>
      <c r="C59" s="33">
        <v>78890.16</v>
      </c>
      <c r="D59" s="33">
        <v>78890.16</v>
      </c>
      <c r="E59" s="33"/>
      <c r="F59" s="33"/>
    </row>
    <row r="60" spans="2:6" ht="14.25" customHeight="1">
      <c r="B60" s="27" t="s">
        <v>46</v>
      </c>
      <c r="C60" s="33">
        <v>78412.92</v>
      </c>
      <c r="D60" s="33">
        <v>78412.92</v>
      </c>
      <c r="E60" s="33"/>
      <c r="F60" s="33"/>
    </row>
    <row r="61" spans="2:6" ht="14.25" customHeight="1">
      <c r="B61" s="27"/>
      <c r="C61" s="33"/>
      <c r="D61" s="33"/>
      <c r="E61" s="33"/>
      <c r="F61" s="33"/>
    </row>
    <row r="62" spans="2:6" ht="14.25" customHeight="1">
      <c r="B62" s="27" t="s">
        <v>47</v>
      </c>
      <c r="C62" s="33"/>
      <c r="D62" s="33"/>
      <c r="E62" s="33"/>
      <c r="F62" s="33"/>
    </row>
    <row r="63" spans="2:6" ht="14.25" customHeight="1">
      <c r="B63" s="27" t="s">
        <v>48</v>
      </c>
      <c r="C63" s="33">
        <v>6600</v>
      </c>
      <c r="D63" s="33">
        <v>6600</v>
      </c>
      <c r="E63" s="33"/>
      <c r="F63" s="33"/>
    </row>
    <row r="64" spans="2:6" ht="14.25" customHeight="1">
      <c r="B64" s="37" t="s">
        <v>49</v>
      </c>
      <c r="C64" s="38"/>
      <c r="D64" s="38"/>
      <c r="E64" s="33"/>
      <c r="F64" s="33"/>
    </row>
    <row r="65" spans="2:6" ht="14.25" customHeight="1">
      <c r="B65" s="29" t="s">
        <v>50</v>
      </c>
      <c r="C65" s="34">
        <v>2678220.3199999998</v>
      </c>
      <c r="D65" s="34">
        <v>2678220.3199999998</v>
      </c>
      <c r="E65" s="34"/>
      <c r="F65" s="34"/>
    </row>
    <row r="66" spans="2:6" ht="14.25" customHeight="1">
      <c r="C66" s="31">
        <f>SUM(C58:C65)</f>
        <v>3267309.25</v>
      </c>
      <c r="D66" s="31">
        <f>SUM(D58:D65)</f>
        <v>3267309.25</v>
      </c>
      <c r="E66" s="24">
        <f>SUM(E56:E65)</f>
        <v>0</v>
      </c>
      <c r="F66" s="24">
        <f>SUM(F56:F65)</f>
        <v>0</v>
      </c>
    </row>
    <row r="67" spans="2:6" ht="14.25" customHeight="1"/>
    <row r="68" spans="2:6" ht="14.25" customHeight="1"/>
    <row r="69" spans="2:6" ht="14.25" customHeight="1"/>
    <row r="70" spans="2:6" ht="14.25" customHeight="1">
      <c r="B70" s="21" t="s">
        <v>51</v>
      </c>
    </row>
    <row r="71" spans="2:6" ht="14.25" customHeight="1">
      <c r="B71" s="39"/>
    </row>
    <row r="72" spans="2:6" ht="24" customHeight="1">
      <c r="B72" s="23" t="s">
        <v>52</v>
      </c>
      <c r="C72" s="24" t="s">
        <v>9</v>
      </c>
      <c r="D72" s="24" t="s">
        <v>53</v>
      </c>
    </row>
    <row r="73" spans="2:6" ht="14.25" customHeight="1">
      <c r="B73" s="25" t="s">
        <v>54</v>
      </c>
      <c r="C73" s="26"/>
      <c r="D73" s="26">
        <v>0</v>
      </c>
    </row>
    <row r="74" spans="2:6" ht="14.25" customHeight="1">
      <c r="B74" s="27"/>
      <c r="C74" s="28"/>
      <c r="D74" s="28">
        <v>0</v>
      </c>
    </row>
    <row r="75" spans="2:6" ht="14.25" customHeight="1">
      <c r="B75" s="27" t="s">
        <v>55</v>
      </c>
      <c r="C75" s="28"/>
      <c r="D75" s="28"/>
    </row>
    <row r="76" spans="2:6" ht="14.25" customHeight="1">
      <c r="B76" s="29"/>
      <c r="C76" s="30"/>
      <c r="D76" s="30">
        <v>0</v>
      </c>
    </row>
    <row r="77" spans="2:6" ht="14.25" customHeight="1">
      <c r="B77" s="40"/>
      <c r="C77" s="24">
        <f>SUM(C72:C76)</f>
        <v>0</v>
      </c>
      <c r="D77" s="24"/>
    </row>
    <row r="78" spans="2:6" ht="14.25" customHeight="1">
      <c r="B78" s="40"/>
      <c r="C78" s="41"/>
      <c r="D78" s="41"/>
    </row>
    <row r="79" spans="2:6" ht="9.75" customHeight="1">
      <c r="B79" s="40"/>
      <c r="C79" s="41"/>
      <c r="D79" s="41"/>
    </row>
    <row r="80" spans="2:6" ht="14.25" customHeight="1"/>
    <row r="81" spans="2:7" ht="14.25" customHeight="1">
      <c r="B81" s="21" t="s">
        <v>56</v>
      </c>
    </row>
    <row r="82" spans="2:7" ht="14.25" customHeight="1">
      <c r="B82" s="39"/>
    </row>
    <row r="83" spans="2:7" ht="27.75" customHeight="1">
      <c r="B83" s="23" t="s">
        <v>57</v>
      </c>
      <c r="C83" s="24" t="s">
        <v>9</v>
      </c>
      <c r="D83" s="24" t="s">
        <v>10</v>
      </c>
      <c r="E83" s="24" t="s">
        <v>58</v>
      </c>
      <c r="F83" s="42" t="s">
        <v>59</v>
      </c>
      <c r="G83" s="24" t="s">
        <v>60</v>
      </c>
    </row>
    <row r="84" spans="2:7" ht="14.25" customHeight="1">
      <c r="B84" s="37" t="s">
        <v>61</v>
      </c>
      <c r="C84" s="41"/>
      <c r="D84" s="41">
        <v>0</v>
      </c>
      <c r="E84" s="41">
        <v>0</v>
      </c>
      <c r="F84" s="41">
        <v>0</v>
      </c>
      <c r="G84" s="43">
        <v>0</v>
      </c>
    </row>
    <row r="85" spans="2:7" ht="14.25" customHeight="1">
      <c r="B85" s="37"/>
      <c r="C85" s="41"/>
      <c r="D85" s="41">
        <v>0</v>
      </c>
      <c r="E85" s="41">
        <v>0</v>
      </c>
      <c r="F85" s="41">
        <v>0</v>
      </c>
      <c r="G85" s="43">
        <v>0</v>
      </c>
    </row>
    <row r="86" spans="2:7" ht="14.25" customHeight="1">
      <c r="B86" s="37"/>
      <c r="C86" s="41"/>
      <c r="D86" s="41">
        <v>0</v>
      </c>
      <c r="E86" s="41">
        <v>0</v>
      </c>
      <c r="F86" s="41">
        <v>0</v>
      </c>
      <c r="G86" s="43">
        <v>0</v>
      </c>
    </row>
    <row r="87" spans="2:7" ht="14.25" customHeight="1">
      <c r="B87" s="44"/>
      <c r="C87" s="45"/>
      <c r="D87" s="45">
        <v>0</v>
      </c>
      <c r="E87" s="45">
        <v>0</v>
      </c>
      <c r="F87" s="45">
        <v>0</v>
      </c>
      <c r="G87" s="46">
        <v>0</v>
      </c>
    </row>
    <row r="88" spans="2:7" ht="15" customHeight="1">
      <c r="B88" s="40"/>
      <c r="C88" s="24">
        <f>SUM(C83:C87)</f>
        <v>0</v>
      </c>
      <c r="D88" s="47">
        <v>0</v>
      </c>
      <c r="E88" s="48">
        <v>0</v>
      </c>
      <c r="F88" s="48">
        <v>0</v>
      </c>
      <c r="G88" s="49">
        <v>0</v>
      </c>
    </row>
    <row r="89" spans="2:7">
      <c r="B89" s="40"/>
      <c r="C89" s="50"/>
      <c r="D89" s="50"/>
      <c r="E89" s="50"/>
      <c r="F89" s="50"/>
      <c r="G89" s="50"/>
    </row>
    <row r="90" spans="2:7">
      <c r="B90" s="40"/>
      <c r="C90" s="50"/>
      <c r="D90" s="50"/>
      <c r="E90" s="50"/>
      <c r="F90" s="50"/>
      <c r="G90" s="50"/>
    </row>
    <row r="91" spans="2:7">
      <c r="B91" s="40"/>
      <c r="C91" s="50"/>
      <c r="D91" s="50"/>
      <c r="E91" s="50"/>
      <c r="F91" s="50"/>
      <c r="G91" s="50"/>
    </row>
    <row r="92" spans="2:7" ht="26.25" customHeight="1">
      <c r="B92" s="23" t="s">
        <v>62</v>
      </c>
      <c r="C92" s="24" t="s">
        <v>9</v>
      </c>
      <c r="D92" s="24" t="s">
        <v>10</v>
      </c>
      <c r="E92" s="24" t="s">
        <v>63</v>
      </c>
      <c r="F92" s="50"/>
      <c r="G92" s="50"/>
    </row>
    <row r="93" spans="2:7">
      <c r="B93" s="25" t="s">
        <v>64</v>
      </c>
      <c r="C93" s="43"/>
      <c r="D93" s="28">
        <v>0</v>
      </c>
      <c r="E93" s="28">
        <v>0</v>
      </c>
      <c r="F93" s="50"/>
      <c r="G93" s="50"/>
    </row>
    <row r="94" spans="2:7">
      <c r="B94" s="29"/>
      <c r="C94" s="43"/>
      <c r="D94" s="28">
        <v>0</v>
      </c>
      <c r="E94" s="28">
        <v>0</v>
      </c>
      <c r="F94" s="50"/>
      <c r="G94" s="50"/>
    </row>
    <row r="95" spans="2:7" ht="16.5" customHeight="1">
      <c r="B95" s="40"/>
      <c r="C95" s="24">
        <f>SUM(C93:C94)</f>
        <v>0</v>
      </c>
      <c r="D95" s="51"/>
      <c r="E95" s="52"/>
      <c r="F95" s="50"/>
      <c r="G95" s="50"/>
    </row>
    <row r="96" spans="2:7">
      <c r="B96" s="40"/>
      <c r="C96" s="50"/>
      <c r="D96" s="50"/>
      <c r="E96" s="50"/>
      <c r="F96" s="50"/>
      <c r="G96" s="50"/>
    </row>
    <row r="97" spans="2:7">
      <c r="B97" s="40"/>
      <c r="C97" s="50"/>
      <c r="D97" s="50"/>
      <c r="E97" s="50"/>
      <c r="F97" s="50"/>
      <c r="G97" s="50"/>
    </row>
    <row r="98" spans="2:7">
      <c r="B98" s="40"/>
      <c r="C98" s="50"/>
      <c r="D98" s="50"/>
      <c r="E98" s="50"/>
      <c r="F98" s="50"/>
      <c r="G98" s="50"/>
    </row>
    <row r="99" spans="2:7">
      <c r="B99" s="40"/>
      <c r="C99" s="50"/>
      <c r="D99" s="50"/>
      <c r="E99" s="50"/>
      <c r="F99" s="50"/>
      <c r="G99" s="50"/>
    </row>
    <row r="100" spans="2:7">
      <c r="B100" s="39"/>
    </row>
    <row r="101" spans="2:7">
      <c r="B101" s="21" t="s">
        <v>65</v>
      </c>
    </row>
    <row r="103" spans="2:7">
      <c r="B103" s="39"/>
    </row>
    <row r="104" spans="2:7" ht="24" customHeight="1">
      <c r="B104" s="23" t="s">
        <v>66</v>
      </c>
      <c r="C104" s="24" t="s">
        <v>67</v>
      </c>
      <c r="D104" s="24" t="s">
        <v>68</v>
      </c>
      <c r="E104" s="24" t="s">
        <v>69</v>
      </c>
      <c r="F104" s="24" t="s">
        <v>70</v>
      </c>
    </row>
    <row r="105" spans="2:7">
      <c r="B105" s="25" t="s">
        <v>71</v>
      </c>
      <c r="C105" s="53"/>
      <c r="D105" s="54"/>
      <c r="E105" s="54"/>
      <c r="F105" s="54">
        <v>0</v>
      </c>
    </row>
    <row r="106" spans="2:7" ht="15">
      <c r="B106" s="55" t="s">
        <v>72</v>
      </c>
      <c r="C106" s="56">
        <v>62633019.25</v>
      </c>
      <c r="D106" s="33">
        <v>69207266.530000001</v>
      </c>
      <c r="E106" s="33">
        <v>6574247.2800000003</v>
      </c>
      <c r="F106" s="33">
        <v>0</v>
      </c>
    </row>
    <row r="107" spans="2:7" ht="15">
      <c r="B107" s="55" t="s">
        <v>73</v>
      </c>
      <c r="C107" s="56">
        <v>0</v>
      </c>
      <c r="D107" s="33">
        <v>2104479.54</v>
      </c>
      <c r="E107" s="33">
        <v>2104479.54</v>
      </c>
      <c r="F107" s="33"/>
    </row>
    <row r="108" spans="2:7" ht="15">
      <c r="B108" s="57"/>
      <c r="C108" s="56"/>
      <c r="D108" s="33"/>
      <c r="E108" s="33"/>
      <c r="F108" s="33"/>
    </row>
    <row r="109" spans="2:7">
      <c r="B109" s="27" t="s">
        <v>74</v>
      </c>
      <c r="C109" s="56"/>
      <c r="D109" s="33"/>
      <c r="E109" s="33"/>
      <c r="F109" s="33">
        <v>0</v>
      </c>
    </row>
    <row r="110" spans="2:7">
      <c r="B110" s="27" t="s">
        <v>75</v>
      </c>
      <c r="C110" s="56">
        <v>1691217.62</v>
      </c>
      <c r="D110" s="33">
        <v>1691217.62</v>
      </c>
      <c r="E110" s="33">
        <v>0</v>
      </c>
      <c r="F110" s="33"/>
    </row>
    <row r="111" spans="2:7">
      <c r="B111" s="27" t="s">
        <v>76</v>
      </c>
      <c r="C111" s="56">
        <v>93800</v>
      </c>
      <c r="D111" s="33">
        <v>93800</v>
      </c>
      <c r="E111" s="33">
        <v>0</v>
      </c>
      <c r="F111" s="33"/>
    </row>
    <row r="112" spans="2:7">
      <c r="B112" s="27" t="s">
        <v>77</v>
      </c>
      <c r="C112" s="56">
        <v>1969204.89</v>
      </c>
      <c r="D112" s="33">
        <v>1988956.59</v>
      </c>
      <c r="E112" s="33">
        <v>19751.7</v>
      </c>
      <c r="F112" s="33"/>
    </row>
    <row r="113" spans="2:6">
      <c r="B113" s="27" t="s">
        <v>78</v>
      </c>
      <c r="C113" s="56">
        <v>132197</v>
      </c>
      <c r="D113" s="33">
        <v>132197</v>
      </c>
      <c r="E113" s="33">
        <v>0</v>
      </c>
      <c r="F113" s="33"/>
    </row>
    <row r="114" spans="2:6">
      <c r="B114" s="27" t="s">
        <v>79</v>
      </c>
      <c r="C114" s="56">
        <v>320528</v>
      </c>
      <c r="D114" s="33">
        <v>520280</v>
      </c>
      <c r="E114" s="33">
        <v>199752</v>
      </c>
      <c r="F114" s="33"/>
    </row>
    <row r="115" spans="2:6">
      <c r="B115" s="27" t="s">
        <v>80</v>
      </c>
      <c r="C115" s="56">
        <v>0</v>
      </c>
      <c r="D115" s="33">
        <v>64000</v>
      </c>
      <c r="E115" s="33">
        <v>64000</v>
      </c>
      <c r="F115" s="33"/>
    </row>
    <row r="116" spans="2:6">
      <c r="B116" s="27" t="s">
        <v>81</v>
      </c>
      <c r="C116" s="56">
        <v>63000</v>
      </c>
      <c r="D116" s="33">
        <v>63000</v>
      </c>
      <c r="E116" s="33">
        <v>0</v>
      </c>
      <c r="F116" s="33"/>
    </row>
    <row r="117" spans="2:6">
      <c r="B117" s="27" t="s">
        <v>82</v>
      </c>
      <c r="C117" s="56">
        <v>88392</v>
      </c>
      <c r="D117" s="33">
        <v>88392</v>
      </c>
      <c r="E117" s="33">
        <v>0</v>
      </c>
      <c r="F117" s="33"/>
    </row>
    <row r="118" spans="2:6">
      <c r="B118" s="27" t="s">
        <v>83</v>
      </c>
      <c r="C118" s="56">
        <v>92907.26</v>
      </c>
      <c r="D118" s="33">
        <v>274612.09000000003</v>
      </c>
      <c r="E118" s="33">
        <v>181704.83</v>
      </c>
      <c r="F118" s="33"/>
    </row>
    <row r="119" spans="2:6">
      <c r="B119" s="27" t="s">
        <v>84</v>
      </c>
      <c r="C119" s="56">
        <v>4116.84</v>
      </c>
      <c r="D119" s="33">
        <v>4116.84</v>
      </c>
      <c r="E119" s="33">
        <v>0</v>
      </c>
      <c r="F119" s="33"/>
    </row>
    <row r="120" spans="2:6">
      <c r="B120" s="27" t="s">
        <v>85</v>
      </c>
      <c r="C120" s="56">
        <v>2152827.58</v>
      </c>
      <c r="D120" s="33">
        <v>2152827.58</v>
      </c>
      <c r="E120" s="33">
        <v>0</v>
      </c>
      <c r="F120" s="33"/>
    </row>
    <row r="121" spans="2:6">
      <c r="B121" s="27" t="s">
        <v>86</v>
      </c>
      <c r="C121" s="56">
        <v>305590.90000000002</v>
      </c>
      <c r="D121" s="33">
        <v>305590.90000000002</v>
      </c>
      <c r="E121" s="33">
        <v>0</v>
      </c>
      <c r="F121" s="33"/>
    </row>
    <row r="122" spans="2:6">
      <c r="B122" s="27" t="s">
        <v>87</v>
      </c>
      <c r="C122" s="56">
        <v>426163.68</v>
      </c>
      <c r="D122" s="33">
        <v>426163.68</v>
      </c>
      <c r="E122" s="33">
        <v>0</v>
      </c>
      <c r="F122" s="33"/>
    </row>
    <row r="123" spans="2:6">
      <c r="B123" s="27" t="s">
        <v>88</v>
      </c>
      <c r="C123" s="56">
        <v>313800</v>
      </c>
      <c r="D123" s="33">
        <v>313800</v>
      </c>
      <c r="E123" s="33">
        <v>0</v>
      </c>
      <c r="F123" s="33"/>
    </row>
    <row r="124" spans="2:6">
      <c r="B124" s="27" t="s">
        <v>89</v>
      </c>
      <c r="C124" s="56">
        <v>2607069.7599999998</v>
      </c>
      <c r="D124" s="33">
        <v>2607069.7599999998</v>
      </c>
      <c r="E124" s="33">
        <v>0</v>
      </c>
      <c r="F124" s="33"/>
    </row>
    <row r="125" spans="2:6">
      <c r="B125" s="27" t="s">
        <v>90</v>
      </c>
      <c r="C125" s="56">
        <v>42554.879999999997</v>
      </c>
      <c r="D125" s="33">
        <v>94650.8</v>
      </c>
      <c r="E125" s="33">
        <v>52095.92</v>
      </c>
      <c r="F125" s="33"/>
    </row>
    <row r="126" spans="2:6">
      <c r="B126" s="27" t="s">
        <v>91</v>
      </c>
      <c r="C126" s="56">
        <v>1181815.76</v>
      </c>
      <c r="D126" s="33">
        <v>1929074.96</v>
      </c>
      <c r="E126" s="33">
        <v>747259.2</v>
      </c>
      <c r="F126" s="33"/>
    </row>
    <row r="127" spans="2:6">
      <c r="B127" s="27" t="s">
        <v>92</v>
      </c>
      <c r="C127" s="56">
        <v>1602461.8</v>
      </c>
      <c r="D127" s="33">
        <v>1604896.8</v>
      </c>
      <c r="E127" s="33">
        <v>2435</v>
      </c>
      <c r="F127" s="33"/>
    </row>
    <row r="128" spans="2:6">
      <c r="B128" s="27" t="s">
        <v>93</v>
      </c>
      <c r="C128" s="33">
        <v>177288.83</v>
      </c>
      <c r="D128" s="33">
        <v>536412.82999999996</v>
      </c>
      <c r="E128" s="33">
        <v>359124</v>
      </c>
      <c r="F128" s="33"/>
    </row>
    <row r="129" spans="2:6">
      <c r="B129" s="27"/>
      <c r="C129" s="56"/>
      <c r="D129" s="33"/>
      <c r="E129" s="33"/>
      <c r="F129" s="33">
        <v>0</v>
      </c>
    </row>
    <row r="130" spans="2:6">
      <c r="B130" s="27" t="s">
        <v>94</v>
      </c>
      <c r="C130" s="56"/>
      <c r="D130" s="33"/>
      <c r="E130" s="33">
        <v>0</v>
      </c>
      <c r="F130" s="33">
        <v>0</v>
      </c>
    </row>
    <row r="131" spans="2:6">
      <c r="B131" s="27" t="s">
        <v>95</v>
      </c>
      <c r="C131" s="56">
        <v>-325967.42</v>
      </c>
      <c r="D131" s="33">
        <v>-331487.59999999998</v>
      </c>
      <c r="E131" s="33">
        <v>-5520.18</v>
      </c>
      <c r="F131" s="33"/>
    </row>
    <row r="132" spans="2:6">
      <c r="B132" s="27" t="s">
        <v>96</v>
      </c>
      <c r="C132" s="56">
        <v>-4690</v>
      </c>
      <c r="D132" s="33">
        <v>-14070</v>
      </c>
      <c r="E132" s="33">
        <v>-9380</v>
      </c>
      <c r="F132" s="33"/>
    </row>
    <row r="133" spans="2:6">
      <c r="B133" s="27" t="s">
        <v>97</v>
      </c>
      <c r="C133" s="56">
        <v>-447869.22</v>
      </c>
      <c r="D133" s="33">
        <v>-818215.36</v>
      </c>
      <c r="E133" s="33">
        <v>-370346.14</v>
      </c>
      <c r="F133" s="33"/>
    </row>
    <row r="134" spans="2:6">
      <c r="B134" s="27" t="s">
        <v>98</v>
      </c>
      <c r="C134" s="56">
        <v>-12124.33</v>
      </c>
      <c r="D134" s="33">
        <v>-18869.93</v>
      </c>
      <c r="E134" s="33">
        <v>-6745.6</v>
      </c>
      <c r="F134" s="33"/>
    </row>
    <row r="135" spans="2:6">
      <c r="B135" s="27" t="s">
        <v>99</v>
      </c>
      <c r="C135" s="56">
        <v>-6538</v>
      </c>
      <c r="D135" s="33">
        <v>-33340.6</v>
      </c>
      <c r="E135" s="33">
        <v>-26802.6</v>
      </c>
      <c r="F135" s="33"/>
    </row>
    <row r="136" spans="2:6">
      <c r="B136" s="27" t="s">
        <v>100</v>
      </c>
      <c r="C136" s="56">
        <v>0</v>
      </c>
      <c r="D136" s="33">
        <v>-1066.67</v>
      </c>
      <c r="E136" s="33">
        <v>-1066.67</v>
      </c>
      <c r="F136" s="33"/>
    </row>
    <row r="137" spans="2:6">
      <c r="B137" s="27" t="s">
        <v>101</v>
      </c>
      <c r="C137" s="56">
        <v>-7875</v>
      </c>
      <c r="D137" s="33">
        <v>-7875</v>
      </c>
      <c r="E137" s="33">
        <v>0</v>
      </c>
      <c r="F137" s="33"/>
    </row>
    <row r="138" spans="2:6">
      <c r="B138" s="27" t="s">
        <v>102</v>
      </c>
      <c r="C138" s="56">
        <v>-8838.4</v>
      </c>
      <c r="D138" s="33">
        <v>-17676.8</v>
      </c>
      <c r="E138" s="33">
        <v>-8838.4</v>
      </c>
      <c r="F138" s="33"/>
    </row>
    <row r="139" spans="2:6">
      <c r="B139" s="27" t="s">
        <v>103</v>
      </c>
      <c r="C139" s="56">
        <v>-6568.31</v>
      </c>
      <c r="D139" s="33">
        <v>-16667.04</v>
      </c>
      <c r="E139" s="33">
        <v>-10098.73</v>
      </c>
      <c r="F139" s="33"/>
    </row>
    <row r="140" spans="2:6">
      <c r="B140" s="27" t="s">
        <v>104</v>
      </c>
      <c r="C140" s="56">
        <v>-3493.07</v>
      </c>
      <c r="D140" s="33">
        <v>-3493.07</v>
      </c>
      <c r="E140" s="33">
        <v>0</v>
      </c>
      <c r="F140" s="33"/>
    </row>
    <row r="141" spans="2:6">
      <c r="B141" s="27" t="s">
        <v>105</v>
      </c>
      <c r="C141" s="56">
        <v>-826976.72</v>
      </c>
      <c r="D141" s="33">
        <v>-980047.11</v>
      </c>
      <c r="E141" s="33">
        <v>-153070.39000000001</v>
      </c>
      <c r="F141" s="33"/>
    </row>
    <row r="142" spans="2:6">
      <c r="B142" s="27" t="s">
        <v>106</v>
      </c>
      <c r="C142" s="56">
        <v>-76397.73</v>
      </c>
      <c r="D142" s="33">
        <v>-152795.45000000001</v>
      </c>
      <c r="E142" s="33">
        <v>-76397.72</v>
      </c>
      <c r="F142" s="33"/>
    </row>
    <row r="143" spans="2:6">
      <c r="B143" s="27" t="s">
        <v>107</v>
      </c>
      <c r="C143" s="56">
        <v>-28777.279999999999</v>
      </c>
      <c r="D143" s="33">
        <v>-28777.279999999999</v>
      </c>
      <c r="E143" s="33">
        <v>0</v>
      </c>
      <c r="F143" s="33"/>
    </row>
    <row r="144" spans="2:6">
      <c r="B144" s="27" t="s">
        <v>108</v>
      </c>
      <c r="C144" s="56">
        <v>-40200</v>
      </c>
      <c r="D144" s="33">
        <v>-118650</v>
      </c>
      <c r="E144" s="33">
        <v>-78450</v>
      </c>
      <c r="F144" s="33"/>
    </row>
    <row r="145" spans="2:6">
      <c r="B145" s="27" t="s">
        <v>109</v>
      </c>
      <c r="C145" s="56">
        <v>-179057.24</v>
      </c>
      <c r="D145" s="33">
        <v>-179809.78</v>
      </c>
      <c r="E145" s="33">
        <v>-752.54</v>
      </c>
      <c r="F145" s="33"/>
    </row>
    <row r="146" spans="2:6">
      <c r="B146" s="27" t="s">
        <v>110</v>
      </c>
      <c r="C146" s="56">
        <v>-244622.16</v>
      </c>
      <c r="D146" s="33">
        <v>-244622.16</v>
      </c>
      <c r="E146" s="33">
        <v>0</v>
      </c>
      <c r="F146" s="33"/>
    </row>
    <row r="147" spans="2:6">
      <c r="B147" s="27" t="s">
        <v>111</v>
      </c>
      <c r="C147" s="56">
        <v>-13637.46</v>
      </c>
      <c r="D147" s="33">
        <v>-15022.9</v>
      </c>
      <c r="E147" s="33">
        <v>-1385.44</v>
      </c>
      <c r="F147" s="33"/>
    </row>
    <row r="148" spans="2:6">
      <c r="B148" s="27" t="s">
        <v>112</v>
      </c>
      <c r="C148" s="56">
        <v>-107867.49</v>
      </c>
      <c r="D148" s="33">
        <v>-136195.29</v>
      </c>
      <c r="E148" s="33">
        <v>-28327.8</v>
      </c>
      <c r="F148" s="33"/>
    </row>
    <row r="149" spans="2:6">
      <c r="B149" s="27" t="s">
        <v>113</v>
      </c>
      <c r="C149" s="56">
        <v>-158367.85</v>
      </c>
      <c r="D149" s="33">
        <v>-197229.9</v>
      </c>
      <c r="E149" s="33">
        <v>-38862.050000000003</v>
      </c>
      <c r="F149" s="33"/>
    </row>
    <row r="150" spans="2:6">
      <c r="B150" s="27" t="s">
        <v>114</v>
      </c>
      <c r="C150" s="34">
        <v>-29548.14</v>
      </c>
      <c r="D150" s="34">
        <v>-33480.519999999997</v>
      </c>
      <c r="E150" s="34">
        <v>-3932.38</v>
      </c>
      <c r="F150" s="33"/>
    </row>
    <row r="151" spans="2:6">
      <c r="B151" s="27"/>
      <c r="C151" s="58"/>
      <c r="D151" s="58"/>
      <c r="E151" s="58"/>
      <c r="F151" s="33"/>
    </row>
    <row r="152" spans="2:6" ht="15">
      <c r="B152" s="59"/>
      <c r="F152" s="34">
        <v>0</v>
      </c>
    </row>
    <row r="153" spans="2:6" ht="18" customHeight="1">
      <c r="C153" s="60">
        <f>SUM(C106:C150)</f>
        <v>73368540.230000034</v>
      </c>
      <c r="D153" s="60">
        <f t="shared" ref="D153:E153" si="0">SUM(D106:D150)</f>
        <v>82853413.060000017</v>
      </c>
      <c r="E153" s="60">
        <f t="shared" si="0"/>
        <v>9484872.8299999963</v>
      </c>
      <c r="F153" s="61"/>
    </row>
    <row r="156" spans="2:6" ht="21.75" customHeight="1">
      <c r="B156" s="23" t="s">
        <v>115</v>
      </c>
      <c r="C156" s="24" t="s">
        <v>67</v>
      </c>
      <c r="D156" s="24" t="s">
        <v>68</v>
      </c>
      <c r="E156" s="24" t="s">
        <v>69</v>
      </c>
      <c r="F156" s="24" t="s">
        <v>70</v>
      </c>
    </row>
    <row r="157" spans="2:6">
      <c r="B157" s="25" t="s">
        <v>116</v>
      </c>
      <c r="C157" s="26"/>
      <c r="D157" s="26"/>
      <c r="E157" s="26"/>
      <c r="F157" s="26"/>
    </row>
    <row r="158" spans="2:6">
      <c r="B158" s="27"/>
      <c r="C158" s="28"/>
      <c r="D158" s="28"/>
      <c r="E158" s="28"/>
      <c r="F158" s="28"/>
    </row>
    <row r="159" spans="2:6">
      <c r="B159" s="27" t="s">
        <v>117</v>
      </c>
      <c r="C159" s="28"/>
      <c r="D159" s="28"/>
      <c r="E159" s="28"/>
      <c r="F159" s="28"/>
    </row>
    <row r="160" spans="2:6">
      <c r="B160" s="27"/>
      <c r="C160" s="28"/>
      <c r="D160" s="28"/>
      <c r="E160" s="28"/>
      <c r="F160" s="28"/>
    </row>
    <row r="161" spans="2:6">
      <c r="B161" s="27" t="s">
        <v>94</v>
      </c>
      <c r="C161" s="28"/>
      <c r="D161" s="28"/>
      <c r="E161" s="28"/>
      <c r="F161" s="28"/>
    </row>
    <row r="162" spans="2:6" ht="15">
      <c r="B162" s="59"/>
      <c r="C162" s="30"/>
      <c r="D162" s="30"/>
      <c r="E162" s="30"/>
      <c r="F162" s="30"/>
    </row>
    <row r="163" spans="2:6" ht="16.5" customHeight="1">
      <c r="C163" s="60">
        <f>SUM(C157:C162)</f>
        <v>0</v>
      </c>
      <c r="D163" s="24">
        <f t="shared" ref="D163:E163" si="1">SUM(D161:D162)</f>
        <v>0</v>
      </c>
      <c r="E163" s="24">
        <f t="shared" si="1"/>
        <v>0</v>
      </c>
      <c r="F163" s="61"/>
    </row>
    <row r="166" spans="2:6" ht="27" customHeight="1">
      <c r="B166" s="23" t="s">
        <v>118</v>
      </c>
      <c r="C166" s="24" t="s">
        <v>9</v>
      </c>
    </row>
    <row r="167" spans="2:6">
      <c r="B167" s="25" t="s">
        <v>119</v>
      </c>
      <c r="C167" s="26"/>
    </row>
    <row r="168" spans="2:6">
      <c r="B168" s="27"/>
      <c r="C168" s="28"/>
    </row>
    <row r="169" spans="2:6">
      <c r="B169" s="29"/>
      <c r="C169" s="30"/>
    </row>
    <row r="170" spans="2:6" ht="15" customHeight="1">
      <c r="C170" s="24">
        <f>SUM(C168:C169)</f>
        <v>0</v>
      </c>
    </row>
    <row r="171" spans="2:6" ht="15">
      <c r="B171"/>
    </row>
    <row r="173" spans="2:6" ht="22.5" customHeight="1">
      <c r="B173" s="62" t="s">
        <v>120</v>
      </c>
      <c r="C173" s="63" t="s">
        <v>9</v>
      </c>
      <c r="D173" s="64" t="s">
        <v>121</v>
      </c>
    </row>
    <row r="174" spans="2:6">
      <c r="B174" s="65"/>
      <c r="C174" s="66"/>
      <c r="D174" s="67"/>
    </row>
    <row r="175" spans="2:6">
      <c r="B175" s="68"/>
      <c r="C175" s="69"/>
      <c r="D175" s="70"/>
    </row>
    <row r="176" spans="2:6">
      <c r="B176" s="71"/>
      <c r="C176" s="72"/>
      <c r="D176" s="72"/>
    </row>
    <row r="177" spans="2:6">
      <c r="B177" s="71"/>
      <c r="C177" s="72"/>
      <c r="D177" s="72"/>
    </row>
    <row r="178" spans="2:6">
      <c r="B178" s="73"/>
      <c r="C178" s="74"/>
      <c r="D178" s="74"/>
    </row>
    <row r="179" spans="2:6" ht="14.25" customHeight="1">
      <c r="C179" s="24">
        <f t="shared" ref="C179" si="2">SUM(C177:C178)</f>
        <v>0</v>
      </c>
      <c r="D179" s="24"/>
    </row>
    <row r="183" spans="2:6">
      <c r="B183" s="17" t="s">
        <v>122</v>
      </c>
    </row>
    <row r="185" spans="2:6" ht="20.25" customHeight="1">
      <c r="B185" s="62" t="s">
        <v>123</v>
      </c>
      <c r="C185" s="63" t="s">
        <v>9</v>
      </c>
      <c r="D185" s="24" t="s">
        <v>40</v>
      </c>
      <c r="E185" s="24" t="s">
        <v>41</v>
      </c>
      <c r="F185" s="24" t="s">
        <v>42</v>
      </c>
    </row>
    <row r="186" spans="2:6">
      <c r="B186" s="25" t="s">
        <v>124</v>
      </c>
      <c r="C186" s="54"/>
      <c r="D186" s="54"/>
      <c r="E186" s="54"/>
      <c r="F186" s="54"/>
    </row>
    <row r="187" spans="2:6">
      <c r="B187" s="27" t="s">
        <v>125</v>
      </c>
      <c r="C187" s="33"/>
      <c r="D187" s="33"/>
      <c r="E187" s="33"/>
      <c r="F187" s="33"/>
    </row>
    <row r="188" spans="2:6">
      <c r="B188" s="27" t="s">
        <v>126</v>
      </c>
      <c r="C188" s="33">
        <v>364024.39</v>
      </c>
      <c r="D188" s="33">
        <v>364024.39</v>
      </c>
      <c r="E188" s="33"/>
      <c r="F188" s="33"/>
    </row>
    <row r="189" spans="2:6">
      <c r="B189" s="27" t="s">
        <v>127</v>
      </c>
      <c r="C189" s="33">
        <v>557220.19999999995</v>
      </c>
      <c r="D189" s="33">
        <v>557220.19999999995</v>
      </c>
      <c r="E189" s="33"/>
      <c r="F189" s="33"/>
    </row>
    <row r="190" spans="2:6">
      <c r="B190" s="27" t="s">
        <v>128</v>
      </c>
      <c r="C190" s="33">
        <v>92141.02</v>
      </c>
      <c r="D190" s="33">
        <v>92141.02</v>
      </c>
      <c r="E190" s="33"/>
      <c r="F190" s="33"/>
    </row>
    <row r="191" spans="2:6">
      <c r="B191" s="27" t="s">
        <v>129</v>
      </c>
      <c r="C191" s="33">
        <v>1094108.6299999999</v>
      </c>
      <c r="D191" s="33">
        <v>1094108.6299999999</v>
      </c>
      <c r="E191" s="33"/>
      <c r="F191" s="33"/>
    </row>
    <row r="192" spans="2:6">
      <c r="B192" s="27" t="s">
        <v>130</v>
      </c>
      <c r="C192" s="33">
        <v>665793.62</v>
      </c>
      <c r="D192" s="33">
        <v>665793.62</v>
      </c>
      <c r="E192" s="33"/>
      <c r="F192" s="33"/>
    </row>
    <row r="193" spans="2:6">
      <c r="B193" s="27" t="s">
        <v>131</v>
      </c>
      <c r="C193" s="33">
        <v>1939321.05</v>
      </c>
      <c r="D193" s="33">
        <v>1939321.05</v>
      </c>
      <c r="E193" s="33"/>
      <c r="F193" s="33"/>
    </row>
    <row r="194" spans="2:6">
      <c r="B194" s="27" t="s">
        <v>132</v>
      </c>
      <c r="C194" s="33">
        <v>1057204.08</v>
      </c>
      <c r="D194" s="33">
        <v>1057204.08</v>
      </c>
      <c r="E194" s="33"/>
      <c r="F194" s="33"/>
    </row>
    <row r="195" spans="2:6">
      <c r="B195" s="27" t="s">
        <v>133</v>
      </c>
      <c r="C195" s="33">
        <v>-200874.89</v>
      </c>
      <c r="D195" s="33">
        <v>-200874.89</v>
      </c>
      <c r="E195" s="33"/>
      <c r="F195" s="33"/>
    </row>
    <row r="196" spans="2:6">
      <c r="B196" s="27" t="s">
        <v>134</v>
      </c>
      <c r="C196" s="33">
        <v>587947.04</v>
      </c>
      <c r="D196" s="33">
        <v>587947.04</v>
      </c>
      <c r="E196" s="33"/>
      <c r="F196" s="33"/>
    </row>
    <row r="197" spans="2:6">
      <c r="B197" s="27" t="s">
        <v>135</v>
      </c>
      <c r="C197" s="33">
        <v>1307.3599999999999</v>
      </c>
      <c r="D197" s="33">
        <v>1307.3599999999999</v>
      </c>
      <c r="E197" s="33"/>
      <c r="F197" s="33"/>
    </row>
    <row r="198" spans="2:6">
      <c r="B198" s="27" t="s">
        <v>136</v>
      </c>
      <c r="C198" s="33">
        <v>73.150000000000006</v>
      </c>
      <c r="D198" s="33">
        <v>73.150000000000006</v>
      </c>
      <c r="E198" s="33"/>
      <c r="F198" s="33"/>
    </row>
    <row r="199" spans="2:6">
      <c r="B199" s="27" t="s">
        <v>137</v>
      </c>
      <c r="C199" s="33">
        <v>931.4</v>
      </c>
      <c r="D199" s="33">
        <v>931.4</v>
      </c>
      <c r="E199" s="33"/>
      <c r="F199" s="33"/>
    </row>
    <row r="200" spans="2:6">
      <c r="B200" s="27" t="s">
        <v>138</v>
      </c>
      <c r="C200" s="33">
        <v>726196.34</v>
      </c>
      <c r="D200" s="33">
        <v>726196.34</v>
      </c>
      <c r="E200" s="33"/>
      <c r="F200" s="33"/>
    </row>
    <row r="201" spans="2:6">
      <c r="B201" s="27" t="s">
        <v>139</v>
      </c>
      <c r="C201" s="33">
        <v>152865.79999999999</v>
      </c>
      <c r="D201" s="33">
        <v>152865.79999999999</v>
      </c>
      <c r="E201" s="33"/>
      <c r="F201" s="33"/>
    </row>
    <row r="202" spans="2:6">
      <c r="B202" s="27" t="s">
        <v>140</v>
      </c>
      <c r="C202" s="33">
        <v>7816.39</v>
      </c>
      <c r="D202" s="33">
        <v>7816.39</v>
      </c>
      <c r="E202" s="33"/>
      <c r="F202" s="33"/>
    </row>
    <row r="203" spans="2:6">
      <c r="B203" s="27" t="s">
        <v>141</v>
      </c>
      <c r="C203" s="33">
        <v>29762.51</v>
      </c>
      <c r="D203" s="33">
        <v>29762.51</v>
      </c>
      <c r="E203" s="33"/>
      <c r="F203" s="33"/>
    </row>
    <row r="204" spans="2:6">
      <c r="B204" s="27" t="s">
        <v>142</v>
      </c>
      <c r="C204" s="33">
        <v>-1408781.31</v>
      </c>
      <c r="D204" s="33">
        <v>-1408781.31</v>
      </c>
      <c r="E204" s="33"/>
      <c r="F204" s="33"/>
    </row>
    <row r="205" spans="2:6">
      <c r="B205" s="27" t="s">
        <v>143</v>
      </c>
      <c r="C205" s="33">
        <v>4000.43</v>
      </c>
      <c r="D205" s="33">
        <v>4000.43</v>
      </c>
      <c r="E205" s="33"/>
      <c r="F205" s="33"/>
    </row>
    <row r="206" spans="2:6">
      <c r="B206" s="27" t="s">
        <v>144</v>
      </c>
      <c r="C206" s="33">
        <v>1262.56</v>
      </c>
      <c r="D206" s="33">
        <v>1262.56</v>
      </c>
      <c r="E206" s="33"/>
      <c r="F206" s="33"/>
    </row>
    <row r="207" spans="2:6">
      <c r="B207" s="27" t="s">
        <v>145</v>
      </c>
      <c r="C207" s="33">
        <v>30002</v>
      </c>
      <c r="D207" s="33">
        <v>30002</v>
      </c>
      <c r="E207" s="33"/>
      <c r="F207" s="33"/>
    </row>
    <row r="208" spans="2:6">
      <c r="B208" s="27" t="s">
        <v>146</v>
      </c>
      <c r="C208" s="33">
        <v>117.07</v>
      </c>
      <c r="D208" s="33">
        <v>117.07</v>
      </c>
      <c r="E208" s="33"/>
      <c r="F208" s="33"/>
    </row>
    <row r="209" spans="2:6">
      <c r="B209" s="27" t="s">
        <v>147</v>
      </c>
      <c r="C209" s="33">
        <v>158910</v>
      </c>
      <c r="D209" s="33">
        <v>158910</v>
      </c>
      <c r="E209" s="33"/>
      <c r="F209" s="33"/>
    </row>
    <row r="210" spans="2:6">
      <c r="B210" s="27" t="s">
        <v>148</v>
      </c>
      <c r="C210" s="33">
        <v>6424552.2400000002</v>
      </c>
      <c r="D210" s="33">
        <v>6424552.2400000002</v>
      </c>
      <c r="E210" s="33"/>
      <c r="F210" s="33"/>
    </row>
    <row r="211" spans="2:6">
      <c r="B211" s="27" t="s">
        <v>149</v>
      </c>
      <c r="C211" s="33">
        <v>7483807.3700000001</v>
      </c>
      <c r="D211" s="33">
        <v>7483807.3700000001</v>
      </c>
      <c r="E211" s="33"/>
      <c r="F211" s="33"/>
    </row>
    <row r="212" spans="2:6">
      <c r="B212" s="27" t="s">
        <v>150</v>
      </c>
      <c r="C212" s="33">
        <v>-836601.75</v>
      </c>
      <c r="D212" s="33">
        <v>-836601.75</v>
      </c>
      <c r="E212" s="33"/>
      <c r="F212" s="33"/>
    </row>
    <row r="213" spans="2:6">
      <c r="B213" s="27"/>
      <c r="C213" s="33">
        <v>-1130.04</v>
      </c>
      <c r="D213" s="33">
        <v>-1130.04</v>
      </c>
      <c r="E213" s="33"/>
      <c r="F213" s="33"/>
    </row>
    <row r="214" spans="2:6">
      <c r="B214" s="27" t="s">
        <v>151</v>
      </c>
      <c r="E214" s="33"/>
      <c r="F214" s="33"/>
    </row>
    <row r="215" spans="2:6">
      <c r="B215" s="29"/>
      <c r="C215" s="34"/>
      <c r="D215" s="34"/>
      <c r="E215" s="34"/>
      <c r="F215" s="34"/>
    </row>
    <row r="216" spans="2:6" ht="16.5" customHeight="1">
      <c r="C216" s="60">
        <f>SUM(C187:C215)</f>
        <v>18931976.660000004</v>
      </c>
      <c r="D216" s="60">
        <f>SUM(D187:D215)</f>
        <v>18931976.660000004</v>
      </c>
      <c r="E216" s="24">
        <f t="shared" ref="E216:F216" si="3">SUM(E214:E215)</f>
        <v>0</v>
      </c>
      <c r="F216" s="24">
        <f t="shared" si="3"/>
        <v>0</v>
      </c>
    </row>
    <row r="220" spans="2:6" ht="20.25" customHeight="1">
      <c r="B220" s="62" t="s">
        <v>152</v>
      </c>
      <c r="C220" s="63" t="s">
        <v>9</v>
      </c>
      <c r="D220" s="24" t="s">
        <v>153</v>
      </c>
      <c r="E220" s="24" t="s">
        <v>121</v>
      </c>
    </row>
    <row r="221" spans="2:6">
      <c r="B221" s="75" t="s">
        <v>154</v>
      </c>
      <c r="C221" s="76"/>
      <c r="D221" s="77"/>
      <c r="E221" s="78"/>
    </row>
    <row r="222" spans="2:6">
      <c r="B222" s="79"/>
      <c r="C222" s="80"/>
      <c r="D222" s="81"/>
      <c r="E222" s="82"/>
    </row>
    <row r="223" spans="2:6">
      <c r="B223" s="83"/>
      <c r="C223" s="84"/>
      <c r="D223" s="85"/>
      <c r="E223" s="86"/>
    </row>
    <row r="224" spans="2:6" ht="16.5" customHeight="1">
      <c r="C224" s="24">
        <f>SUM(C222:C223)</f>
        <v>0</v>
      </c>
      <c r="D224" s="87"/>
      <c r="E224" s="88"/>
    </row>
    <row r="227" spans="2:5" ht="27.75" customHeight="1">
      <c r="B227" s="62" t="s">
        <v>155</v>
      </c>
      <c r="C227" s="63" t="s">
        <v>9</v>
      </c>
      <c r="D227" s="24" t="s">
        <v>153</v>
      </c>
      <c r="E227" s="24" t="s">
        <v>121</v>
      </c>
    </row>
    <row r="228" spans="2:5">
      <c r="B228" s="75" t="s">
        <v>156</v>
      </c>
      <c r="C228" s="76"/>
      <c r="D228" s="77"/>
      <c r="E228" s="78"/>
    </row>
    <row r="229" spans="2:5">
      <c r="B229" s="79"/>
      <c r="C229" s="80"/>
      <c r="D229" s="81"/>
      <c r="E229" s="82"/>
    </row>
    <row r="230" spans="2:5">
      <c r="B230" s="83"/>
      <c r="C230" s="84"/>
      <c r="D230" s="85"/>
      <c r="E230" s="86"/>
    </row>
    <row r="231" spans="2:5" ht="15" customHeight="1">
      <c r="C231" s="24">
        <f>SUM(C229:C230)</f>
        <v>0</v>
      </c>
      <c r="D231" s="87"/>
      <c r="E231" s="88"/>
    </row>
    <row r="232" spans="2:5" ht="15">
      <c r="B232"/>
    </row>
    <row r="234" spans="2:5" ht="24" customHeight="1">
      <c r="B234" s="62" t="s">
        <v>157</v>
      </c>
      <c r="C234" s="63" t="s">
        <v>9</v>
      </c>
      <c r="D234" s="24" t="s">
        <v>153</v>
      </c>
      <c r="E234" s="24" t="s">
        <v>121</v>
      </c>
    </row>
    <row r="235" spans="2:5">
      <c r="B235" s="75" t="s">
        <v>158</v>
      </c>
      <c r="C235" s="76"/>
      <c r="D235" s="77"/>
      <c r="E235" s="78"/>
    </row>
    <row r="236" spans="2:5">
      <c r="B236" s="79"/>
      <c r="C236" s="80"/>
      <c r="D236" s="81"/>
      <c r="E236" s="82"/>
    </row>
    <row r="237" spans="2:5">
      <c r="B237" s="83"/>
      <c r="C237" s="84"/>
      <c r="D237" s="85"/>
      <c r="E237" s="86"/>
    </row>
    <row r="238" spans="2:5" ht="16.5" customHeight="1">
      <c r="C238" s="24">
        <f>SUM(C236:C237)</f>
        <v>0</v>
      </c>
      <c r="D238" s="87"/>
      <c r="E238" s="88"/>
    </row>
    <row r="241" spans="2:5" ht="24" customHeight="1">
      <c r="B241" s="62" t="s">
        <v>159</v>
      </c>
      <c r="C241" s="63" t="s">
        <v>9</v>
      </c>
      <c r="D241" s="89" t="s">
        <v>153</v>
      </c>
      <c r="E241" s="89" t="s">
        <v>58</v>
      </c>
    </row>
    <row r="242" spans="2:5">
      <c r="B242" s="75" t="s">
        <v>160</v>
      </c>
      <c r="C242" s="26"/>
      <c r="D242" s="26">
        <v>0</v>
      </c>
      <c r="E242" s="26">
        <v>0</v>
      </c>
    </row>
    <row r="243" spans="2:5">
      <c r="B243" s="27" t="s">
        <v>161</v>
      </c>
      <c r="C243" s="28">
        <v>-215049.12</v>
      </c>
      <c r="D243" s="28">
        <v>0</v>
      </c>
      <c r="E243" s="28">
        <v>0</v>
      </c>
    </row>
    <row r="244" spans="2:5">
      <c r="B244" s="29"/>
      <c r="C244" s="90"/>
      <c r="D244" s="90">
        <v>0</v>
      </c>
      <c r="E244" s="90">
        <v>0</v>
      </c>
    </row>
    <row r="245" spans="2:5" ht="18.75" customHeight="1">
      <c r="C245" s="31">
        <f>SUM(C243:C244)</f>
        <v>-215049.12</v>
      </c>
      <c r="D245" s="87"/>
      <c r="E245" s="88"/>
    </row>
    <row r="249" spans="2:5">
      <c r="B249" s="17" t="s">
        <v>162</v>
      </c>
    </row>
    <row r="250" spans="2:5">
      <c r="B250" s="17"/>
    </row>
    <row r="251" spans="2:5">
      <c r="B251" s="17" t="s">
        <v>163</v>
      </c>
    </row>
    <row r="253" spans="2:5" ht="24" customHeight="1">
      <c r="B253" s="91" t="s">
        <v>164</v>
      </c>
      <c r="C253" s="92" t="s">
        <v>9</v>
      </c>
      <c r="D253" s="24" t="s">
        <v>165</v>
      </c>
      <c r="E253" s="24" t="s">
        <v>58</v>
      </c>
    </row>
    <row r="254" spans="2:5">
      <c r="B254" s="25" t="s">
        <v>166</v>
      </c>
      <c r="C254" s="54"/>
      <c r="D254" s="54"/>
      <c r="E254" s="54"/>
    </row>
    <row r="255" spans="2:5">
      <c r="B255" s="27" t="s">
        <v>167</v>
      </c>
      <c r="C255" s="33">
        <v>16733.71</v>
      </c>
      <c r="D255" s="33"/>
      <c r="E255" s="33"/>
    </row>
    <row r="256" spans="2:5">
      <c r="B256" s="27" t="s">
        <v>168</v>
      </c>
      <c r="C256" s="33">
        <v>1856</v>
      </c>
      <c r="D256" s="33"/>
      <c r="E256" s="33"/>
    </row>
    <row r="257" spans="2:5">
      <c r="B257" s="27" t="s">
        <v>169</v>
      </c>
      <c r="C257" s="33">
        <v>4052</v>
      </c>
      <c r="D257" s="33"/>
      <c r="E257" s="33"/>
    </row>
    <row r="258" spans="2:5">
      <c r="B258" s="27" t="s">
        <v>170</v>
      </c>
      <c r="C258" s="33">
        <v>188147</v>
      </c>
      <c r="D258" s="33"/>
      <c r="E258" s="33"/>
    </row>
    <row r="259" spans="2:5">
      <c r="B259" s="27" t="s">
        <v>171</v>
      </c>
      <c r="C259" s="33">
        <v>160173</v>
      </c>
      <c r="D259" s="33"/>
      <c r="E259" s="33"/>
    </row>
    <row r="260" spans="2:5">
      <c r="B260" s="27" t="s">
        <v>172</v>
      </c>
      <c r="C260" s="33">
        <v>30600</v>
      </c>
      <c r="D260" s="33"/>
      <c r="E260" s="33"/>
    </row>
    <row r="261" spans="2:5">
      <c r="B261" s="27" t="s">
        <v>173</v>
      </c>
      <c r="C261" s="33">
        <v>2025735.13</v>
      </c>
      <c r="D261" s="33"/>
      <c r="E261" s="33"/>
    </row>
    <row r="262" spans="2:5">
      <c r="B262" s="27" t="s">
        <v>174</v>
      </c>
      <c r="C262" s="33">
        <v>1188.8399999999999</v>
      </c>
      <c r="D262" s="33"/>
      <c r="E262" s="33"/>
    </row>
    <row r="263" spans="2:5">
      <c r="B263" s="27" t="s">
        <v>175</v>
      </c>
      <c r="C263" s="33">
        <v>1122108.79</v>
      </c>
      <c r="D263" s="33"/>
      <c r="E263" s="33"/>
    </row>
    <row r="264" spans="2:5">
      <c r="B264" s="27" t="s">
        <v>176</v>
      </c>
      <c r="C264" s="33">
        <v>297701.64</v>
      </c>
      <c r="D264" s="33"/>
      <c r="E264" s="33"/>
    </row>
    <row r="265" spans="2:5">
      <c r="B265" s="27"/>
      <c r="C265" s="33"/>
      <c r="D265" s="33"/>
      <c r="E265" s="33"/>
    </row>
    <row r="266" spans="2:5">
      <c r="B266" s="27"/>
      <c r="C266" s="33"/>
      <c r="D266" s="33"/>
      <c r="E266" s="33"/>
    </row>
    <row r="267" spans="2:5" ht="25.5">
      <c r="B267" s="93" t="s">
        <v>177</v>
      </c>
      <c r="C267" s="33"/>
      <c r="D267" s="33"/>
      <c r="E267" s="33"/>
    </row>
    <row r="268" spans="2:5">
      <c r="B268" s="93" t="s">
        <v>178</v>
      </c>
      <c r="C268" s="33">
        <v>13366517</v>
      </c>
      <c r="D268" s="33"/>
      <c r="E268" s="33"/>
    </row>
    <row r="269" spans="2:5">
      <c r="B269" s="93" t="s">
        <v>179</v>
      </c>
      <c r="C269" s="33">
        <v>1101903</v>
      </c>
      <c r="D269" s="33"/>
      <c r="E269" s="33"/>
    </row>
    <row r="270" spans="2:5">
      <c r="B270" s="93" t="s">
        <v>180</v>
      </c>
      <c r="C270" s="33">
        <v>2571108</v>
      </c>
      <c r="D270" s="33"/>
      <c r="E270" s="33"/>
    </row>
    <row r="271" spans="2:5">
      <c r="B271" s="93" t="s">
        <v>181</v>
      </c>
      <c r="C271" s="33">
        <v>12773936.75</v>
      </c>
      <c r="D271" s="33"/>
      <c r="E271" s="33"/>
    </row>
    <row r="272" spans="2:5">
      <c r="B272" s="93" t="s">
        <v>182</v>
      </c>
      <c r="C272" s="33">
        <v>1096982.78</v>
      </c>
      <c r="D272" s="33"/>
      <c r="E272" s="33"/>
    </row>
    <row r="273" spans="2:5">
      <c r="B273" s="93" t="s">
        <v>183</v>
      </c>
      <c r="C273" s="33">
        <v>4447402.04</v>
      </c>
      <c r="D273" s="33"/>
      <c r="E273" s="33"/>
    </row>
    <row r="274" spans="2:5">
      <c r="B274" s="93" t="s">
        <v>184</v>
      </c>
      <c r="C274" s="33">
        <v>201988.59</v>
      </c>
      <c r="D274" s="33"/>
      <c r="E274" s="33"/>
    </row>
    <row r="275" spans="2:5">
      <c r="B275" s="93" t="s">
        <v>185</v>
      </c>
      <c r="C275" s="33">
        <v>811474.78</v>
      </c>
      <c r="D275" s="33"/>
      <c r="E275" s="33"/>
    </row>
    <row r="276" spans="2:5">
      <c r="B276" s="29"/>
      <c r="C276" s="34"/>
      <c r="D276" s="34"/>
      <c r="E276" s="34"/>
    </row>
    <row r="277" spans="2:5" ht="15.75" customHeight="1">
      <c r="C277" s="31">
        <f>SUM(C255:C276)</f>
        <v>40219609.050000004</v>
      </c>
      <c r="D277" s="87"/>
      <c r="E277" s="88"/>
    </row>
    <row r="280" spans="2:5" ht="24.75" customHeight="1">
      <c r="B280" s="91" t="s">
        <v>186</v>
      </c>
      <c r="C280" s="92" t="s">
        <v>9</v>
      </c>
      <c r="D280" s="24" t="s">
        <v>165</v>
      </c>
      <c r="E280" s="24" t="s">
        <v>58</v>
      </c>
    </row>
    <row r="281" spans="2:5" ht="25.5">
      <c r="B281" s="94" t="s">
        <v>187</v>
      </c>
      <c r="C281" s="54"/>
      <c r="D281" s="54"/>
      <c r="E281" s="54"/>
    </row>
    <row r="282" spans="2:5">
      <c r="B282" s="27"/>
      <c r="C282" s="33"/>
      <c r="D282" s="33"/>
      <c r="E282" s="33"/>
    </row>
    <row r="283" spans="2:5">
      <c r="B283" s="27"/>
      <c r="C283" s="33"/>
      <c r="D283" s="33"/>
      <c r="E283" s="33"/>
    </row>
    <row r="284" spans="2:5">
      <c r="B284" s="29"/>
      <c r="C284" s="34"/>
      <c r="D284" s="34"/>
      <c r="E284" s="34"/>
    </row>
    <row r="285" spans="2:5" ht="16.5" customHeight="1">
      <c r="C285" s="24">
        <f>SUM(C283:C284)</f>
        <v>0</v>
      </c>
      <c r="D285" s="87"/>
      <c r="E285" s="88"/>
    </row>
    <row r="289" spans="2:5">
      <c r="B289" s="17" t="s">
        <v>188</v>
      </c>
    </row>
    <row r="291" spans="2:5" ht="26.25" customHeight="1">
      <c r="B291" s="91" t="s">
        <v>189</v>
      </c>
      <c r="C291" s="92" t="s">
        <v>9</v>
      </c>
      <c r="D291" s="24" t="s">
        <v>190</v>
      </c>
      <c r="E291" s="24" t="s">
        <v>191</v>
      </c>
    </row>
    <row r="292" spans="2:5">
      <c r="B292" s="25" t="s">
        <v>192</v>
      </c>
      <c r="C292" s="54"/>
      <c r="D292" s="54"/>
      <c r="E292" s="54">
        <v>0</v>
      </c>
    </row>
    <row r="293" spans="2:5">
      <c r="B293" s="27" t="s">
        <v>193</v>
      </c>
      <c r="C293" s="33">
        <v>14399747.07</v>
      </c>
      <c r="D293" s="95">
        <f>C293/C397</f>
        <v>0.39166711727536035</v>
      </c>
      <c r="E293" s="33"/>
    </row>
    <row r="294" spans="2:5">
      <c r="B294" s="27" t="s">
        <v>194</v>
      </c>
      <c r="C294" s="33">
        <v>3116675.28</v>
      </c>
      <c r="D294" s="95">
        <f>C294/C397</f>
        <v>8.4772268322972466E-2</v>
      </c>
      <c r="E294" s="33"/>
    </row>
    <row r="295" spans="2:5">
      <c r="B295" s="27" t="s">
        <v>195</v>
      </c>
      <c r="C295" s="33">
        <v>3026067.17</v>
      </c>
      <c r="D295" s="95">
        <f>C295/C397</f>
        <v>8.2307765504071997E-2</v>
      </c>
      <c r="E295" s="33"/>
    </row>
    <row r="296" spans="2:5">
      <c r="B296" s="27" t="s">
        <v>196</v>
      </c>
      <c r="C296" s="33">
        <v>2379849.9300000002</v>
      </c>
      <c r="D296" s="95">
        <f>C296/C397</f>
        <v>6.4730925973901024E-2</v>
      </c>
      <c r="E296" s="33"/>
    </row>
    <row r="297" spans="2:5">
      <c r="B297" s="27" t="s">
        <v>197</v>
      </c>
      <c r="C297" s="33">
        <v>474321.55</v>
      </c>
      <c r="D297" s="95">
        <f>C297/C397</f>
        <v>1.290134842278731E-2</v>
      </c>
      <c r="E297" s="33"/>
    </row>
    <row r="298" spans="2:5">
      <c r="B298" s="27" t="s">
        <v>198</v>
      </c>
      <c r="C298" s="33">
        <v>221257.97</v>
      </c>
      <c r="D298" s="95">
        <f>C298/C397</f>
        <v>6.018124545023565E-3</v>
      </c>
      <c r="E298" s="33"/>
    </row>
    <row r="299" spans="2:5">
      <c r="B299" s="27" t="s">
        <v>199</v>
      </c>
      <c r="C299" s="33">
        <v>280979.09000000003</v>
      </c>
      <c r="D299" s="95">
        <f>C299/C397</f>
        <v>7.6425141122255869E-3</v>
      </c>
      <c r="E299" s="33"/>
    </row>
    <row r="300" spans="2:5">
      <c r="B300" s="27" t="s">
        <v>200</v>
      </c>
      <c r="C300" s="33">
        <v>775493.15</v>
      </c>
      <c r="D300" s="95">
        <f>C300/C397</f>
        <v>2.1093090389072273E-2</v>
      </c>
      <c r="E300" s="33"/>
    </row>
    <row r="301" spans="2:5">
      <c r="B301" s="27" t="s">
        <v>201</v>
      </c>
      <c r="C301" s="33">
        <v>37377</v>
      </c>
      <c r="D301" s="95">
        <f>C301/C397</f>
        <v>1.0166388181150978E-3</v>
      </c>
      <c r="E301" s="33"/>
    </row>
    <row r="302" spans="2:5">
      <c r="B302" s="27" t="s">
        <v>202</v>
      </c>
      <c r="C302" s="33">
        <v>111762.1</v>
      </c>
      <c r="D302" s="95">
        <f>C302/C397</f>
        <v>3.0398825281339162E-3</v>
      </c>
      <c r="E302" s="33"/>
    </row>
    <row r="303" spans="2:5">
      <c r="B303" s="27" t="s">
        <v>203</v>
      </c>
      <c r="C303" s="33">
        <v>263959.84999999998</v>
      </c>
      <c r="D303" s="95">
        <f>C303/C397</f>
        <v>7.1795978792797309E-3</v>
      </c>
      <c r="E303" s="33"/>
    </row>
    <row r="304" spans="2:5">
      <c r="B304" s="27" t="s">
        <v>204</v>
      </c>
      <c r="C304" s="33">
        <v>38716</v>
      </c>
      <c r="D304" s="95">
        <f>C304/C397</f>
        <v>1.0530590599070052E-3</v>
      </c>
      <c r="E304" s="33"/>
    </row>
    <row r="305" spans="2:5">
      <c r="B305" s="27" t="s">
        <v>205</v>
      </c>
      <c r="C305" s="33">
        <v>95925</v>
      </c>
      <c r="D305" s="95">
        <f>C305/C397</f>
        <v>2.609120010372442E-3</v>
      </c>
      <c r="E305" s="33"/>
    </row>
    <row r="306" spans="2:5">
      <c r="B306" s="27" t="s">
        <v>206</v>
      </c>
      <c r="C306" s="33">
        <v>60698.87</v>
      </c>
      <c r="D306" s="95">
        <f>C306/C397</f>
        <v>1.6509839595933856E-3</v>
      </c>
      <c r="E306" s="33"/>
    </row>
    <row r="307" spans="2:5">
      <c r="B307" s="27" t="s">
        <v>207</v>
      </c>
      <c r="C307" s="33">
        <v>1648</v>
      </c>
      <c r="D307" s="95">
        <f>C307/C397</f>
        <v>4.482491297465504E-5</v>
      </c>
      <c r="E307" s="33"/>
    </row>
    <row r="308" spans="2:5">
      <c r="B308" s="27" t="s">
        <v>208</v>
      </c>
      <c r="C308" s="33">
        <v>4602.5200000000004</v>
      </c>
      <c r="D308" s="95">
        <f>C308/C397</f>
        <v>1.2518662528161973E-4</v>
      </c>
      <c r="E308" s="33"/>
    </row>
    <row r="309" spans="2:5">
      <c r="B309" s="27" t="s">
        <v>209</v>
      </c>
      <c r="C309" s="33">
        <v>704043.48</v>
      </c>
      <c r="D309" s="95">
        <f>C309/C397</f>
        <v>1.914968915131874E-2</v>
      </c>
      <c r="E309" s="33"/>
    </row>
    <row r="310" spans="2:5">
      <c r="B310" s="27" t="s">
        <v>210</v>
      </c>
      <c r="C310" s="33">
        <v>104230.16</v>
      </c>
      <c r="D310" s="95">
        <f>C310/C397</f>
        <v>2.8350169000815354E-3</v>
      </c>
      <c r="E310" s="33"/>
    </row>
    <row r="311" spans="2:5">
      <c r="B311" s="27" t="s">
        <v>211</v>
      </c>
      <c r="C311" s="33">
        <v>7598.25</v>
      </c>
      <c r="D311" s="95">
        <f>C311/C397</f>
        <v>2.0666923240878195E-4</v>
      </c>
      <c r="E311" s="33"/>
    </row>
    <row r="312" spans="2:5">
      <c r="B312" s="27" t="s">
        <v>212</v>
      </c>
      <c r="C312" s="33">
        <v>1993.2</v>
      </c>
      <c r="D312" s="95">
        <f>C312/C397</f>
        <v>5.4214209066190791E-5</v>
      </c>
      <c r="E312" s="33"/>
    </row>
    <row r="313" spans="2:5">
      <c r="B313" s="27" t="s">
        <v>213</v>
      </c>
      <c r="C313" s="33">
        <v>23115</v>
      </c>
      <c r="D313" s="95">
        <f>C313/C397</f>
        <v>6.287183637191452E-4</v>
      </c>
      <c r="E313" s="33"/>
    </row>
    <row r="314" spans="2:5">
      <c r="B314" s="27" t="s">
        <v>214</v>
      </c>
      <c r="C314" s="33">
        <v>18912</v>
      </c>
      <c r="D314" s="95">
        <f>C314/C397</f>
        <v>5.1439851588390537E-4</v>
      </c>
      <c r="E314" s="33"/>
    </row>
    <row r="315" spans="2:5">
      <c r="B315" s="27" t="s">
        <v>215</v>
      </c>
      <c r="C315" s="33">
        <v>4303.99</v>
      </c>
      <c r="D315" s="95">
        <f>C315/C397</f>
        <v>1.1706673373409316E-4</v>
      </c>
      <c r="E315" s="33"/>
    </row>
    <row r="316" spans="2:5">
      <c r="B316" s="27" t="s">
        <v>216</v>
      </c>
      <c r="C316" s="33">
        <v>4868</v>
      </c>
      <c r="D316" s="95">
        <f>C316/C397</f>
        <v>1.3240757060717278E-4</v>
      </c>
      <c r="E316" s="33"/>
    </row>
    <row r="317" spans="2:5">
      <c r="B317" s="27" t="s">
        <v>217</v>
      </c>
      <c r="C317" s="33">
        <v>8525.2999999999993</v>
      </c>
      <c r="D317" s="95">
        <f>C317/C397</f>
        <v>2.3188460593618116E-4</v>
      </c>
      <c r="E317" s="33"/>
    </row>
    <row r="318" spans="2:5">
      <c r="B318" s="27" t="s">
        <v>218</v>
      </c>
      <c r="C318" s="33">
        <v>34.97</v>
      </c>
      <c r="D318" s="95">
        <f>C318/C397</f>
        <v>9.5116942155563511E-7</v>
      </c>
      <c r="E318" s="33"/>
    </row>
    <row r="319" spans="2:5">
      <c r="B319" s="27" t="s">
        <v>219</v>
      </c>
      <c r="C319" s="33">
        <v>196267.9</v>
      </c>
      <c r="D319" s="95">
        <f>C319/C397</f>
        <v>5.3384050589916849E-3</v>
      </c>
      <c r="E319" s="33"/>
    </row>
    <row r="320" spans="2:5">
      <c r="B320" s="27" t="s">
        <v>220</v>
      </c>
      <c r="C320" s="33">
        <v>73989.84</v>
      </c>
      <c r="D320" s="95">
        <f>C320/C397</f>
        <v>2.012492802796511E-3</v>
      </c>
      <c r="E320" s="33"/>
    </row>
    <row r="321" spans="2:5">
      <c r="B321" s="27" t="s">
        <v>221</v>
      </c>
      <c r="C321" s="33">
        <v>91036.57</v>
      </c>
      <c r="D321" s="95">
        <f>C321/C397</f>
        <v>2.4761567522822159E-3</v>
      </c>
      <c r="E321" s="33"/>
    </row>
    <row r="322" spans="2:5">
      <c r="B322" s="27" t="s">
        <v>222</v>
      </c>
      <c r="C322" s="33">
        <v>54418.48</v>
      </c>
      <c r="D322" s="95">
        <f>C322/C397</f>
        <v>1.4801599697894454E-3</v>
      </c>
      <c r="E322" s="33"/>
    </row>
    <row r="323" spans="2:5">
      <c r="B323" s="27" t="s">
        <v>223</v>
      </c>
      <c r="C323" s="33">
        <v>38333.599999999999</v>
      </c>
      <c r="D323" s="95">
        <f>C323/C397</f>
        <v>1.0426579393235658E-3</v>
      </c>
      <c r="E323" s="33"/>
    </row>
    <row r="324" spans="2:5">
      <c r="B324" s="27" t="s">
        <v>224</v>
      </c>
      <c r="C324" s="33">
        <v>19355</v>
      </c>
      <c r="D324" s="95">
        <f>C324/C397</f>
        <v>5.2644793120415554E-4</v>
      </c>
      <c r="E324" s="33"/>
    </row>
    <row r="325" spans="2:5">
      <c r="B325" s="27" t="s">
        <v>225</v>
      </c>
      <c r="C325" s="33">
        <v>39190.980000000003</v>
      </c>
      <c r="D325" s="95">
        <f>C325/C397</f>
        <v>1.0659783178952951E-3</v>
      </c>
      <c r="E325" s="33"/>
    </row>
    <row r="326" spans="2:5">
      <c r="B326" s="27" t="s">
        <v>226</v>
      </c>
      <c r="C326" s="33">
        <v>2213.2800000000002</v>
      </c>
      <c r="D326" s="95">
        <f>C326/C397</f>
        <v>6.0200293318291571E-5</v>
      </c>
      <c r="E326" s="33"/>
    </row>
    <row r="327" spans="2:5">
      <c r="B327" s="27" t="s">
        <v>227</v>
      </c>
      <c r="C327" s="33">
        <v>44432.67</v>
      </c>
      <c r="D327" s="95">
        <f>C327/C397</f>
        <v>1.2085501007169693E-3</v>
      </c>
      <c r="E327" s="33"/>
    </row>
    <row r="328" spans="2:5">
      <c r="B328" s="27" t="s">
        <v>228</v>
      </c>
      <c r="C328" s="33">
        <v>342903.93</v>
      </c>
      <c r="D328" s="95">
        <f>C328/C397</f>
        <v>9.3268439447313119E-3</v>
      </c>
      <c r="E328" s="33"/>
    </row>
    <row r="329" spans="2:5">
      <c r="B329" s="27" t="s">
        <v>229</v>
      </c>
      <c r="C329" s="33">
        <v>10799.14</v>
      </c>
      <c r="D329" s="95">
        <f>C329/C397</f>
        <v>2.9373210600795887E-4</v>
      </c>
      <c r="E329" s="33"/>
    </row>
    <row r="330" spans="2:5">
      <c r="B330" s="27" t="s">
        <v>230</v>
      </c>
      <c r="C330" s="33">
        <v>10375</v>
      </c>
      <c r="D330" s="95">
        <f>C330/C397</f>
        <v>2.8219567482527065E-4</v>
      </c>
      <c r="E330" s="33"/>
    </row>
    <row r="331" spans="2:5">
      <c r="B331" s="27" t="s">
        <v>231</v>
      </c>
      <c r="C331" s="33">
        <v>92402.240000000005</v>
      </c>
      <c r="D331" s="95">
        <f>C331/C397</f>
        <v>2.5133024069558187E-3</v>
      </c>
      <c r="E331" s="33"/>
    </row>
    <row r="332" spans="2:5">
      <c r="B332" s="27" t="s">
        <v>232</v>
      </c>
      <c r="C332" s="33">
        <v>7402.5</v>
      </c>
      <c r="D332" s="95">
        <f>C332/C397</f>
        <v>2.0134491401388587E-4</v>
      </c>
      <c r="E332" s="33"/>
    </row>
    <row r="333" spans="2:5">
      <c r="B333" s="27" t="s">
        <v>233</v>
      </c>
      <c r="C333" s="33">
        <v>84298.79</v>
      </c>
      <c r="D333" s="95">
        <f>C333/C397</f>
        <v>2.2928919451569905E-3</v>
      </c>
      <c r="E333" s="33"/>
    </row>
    <row r="334" spans="2:5">
      <c r="B334" s="27" t="s">
        <v>234</v>
      </c>
      <c r="C334" s="33">
        <v>6872.77</v>
      </c>
      <c r="D334" s="95">
        <f>C334/C397</f>
        <v>1.8693647885001209E-4</v>
      </c>
      <c r="E334" s="33"/>
    </row>
    <row r="335" spans="2:5">
      <c r="B335" s="27" t="s">
        <v>235</v>
      </c>
      <c r="C335" s="33">
        <v>814.94</v>
      </c>
      <c r="D335" s="95">
        <f>C335/C397</f>
        <v>2.216602826429938E-5</v>
      </c>
      <c r="E335" s="33"/>
    </row>
    <row r="336" spans="2:5">
      <c r="B336" s="27" t="s">
        <v>236</v>
      </c>
      <c r="C336" s="33">
        <v>22071.68</v>
      </c>
      <c r="D336" s="95">
        <f>C336/C397</f>
        <v>6.0034049466288475E-4</v>
      </c>
      <c r="E336" s="33"/>
    </row>
    <row r="337" spans="2:5">
      <c r="B337" s="27" t="s">
        <v>237</v>
      </c>
      <c r="C337" s="33">
        <v>2319.8000000000002</v>
      </c>
      <c r="D337" s="95">
        <f>C337/C397</f>
        <v>6.309759291177474E-5</v>
      </c>
      <c r="E337" s="33"/>
    </row>
    <row r="338" spans="2:5">
      <c r="B338" s="27" t="s">
        <v>238</v>
      </c>
      <c r="C338" s="33">
        <v>849.5</v>
      </c>
      <c r="D338" s="95">
        <f>C338/C397</f>
        <v>2.3106045856777582E-5</v>
      </c>
      <c r="E338" s="33"/>
    </row>
    <row r="339" spans="2:5">
      <c r="B339" s="27" t="s">
        <v>239</v>
      </c>
      <c r="C339" s="33">
        <v>466640</v>
      </c>
      <c r="D339" s="95">
        <f>C339/C397</f>
        <v>1.2692413465104992E-2</v>
      </c>
      <c r="E339" s="33"/>
    </row>
    <row r="340" spans="2:5">
      <c r="B340" s="27" t="s">
        <v>240</v>
      </c>
      <c r="C340" s="33">
        <v>56760.97</v>
      </c>
      <c r="D340" s="95">
        <f>C340/C397</f>
        <v>1.5438747212421148E-3</v>
      </c>
      <c r="E340" s="33">
        <v>0</v>
      </c>
    </row>
    <row r="341" spans="2:5">
      <c r="B341" s="27" t="s">
        <v>241</v>
      </c>
      <c r="C341" s="33">
        <v>5486</v>
      </c>
      <c r="D341" s="95">
        <f>C341/C397</f>
        <v>1.4921691297266842E-4</v>
      </c>
      <c r="E341" s="33">
        <v>0</v>
      </c>
    </row>
    <row r="342" spans="2:5">
      <c r="B342" s="27" t="s">
        <v>242</v>
      </c>
      <c r="C342" s="33">
        <v>42352.04</v>
      </c>
      <c r="D342" s="95">
        <f>C342/C397</f>
        <v>1.151957832098974E-3</v>
      </c>
      <c r="E342" s="33"/>
    </row>
    <row r="343" spans="2:5">
      <c r="B343" s="27" t="s">
        <v>243</v>
      </c>
      <c r="C343" s="33">
        <v>7351</v>
      </c>
      <c r="D343" s="95">
        <f>C343/C397</f>
        <v>1.9994413548342791E-4</v>
      </c>
      <c r="E343" s="33"/>
    </row>
    <row r="344" spans="2:5">
      <c r="B344" s="27" t="s">
        <v>244</v>
      </c>
      <c r="C344" s="33">
        <v>117896.68</v>
      </c>
      <c r="D344" s="95">
        <f>C344/C397</f>
        <v>3.2067405467237579E-3</v>
      </c>
      <c r="E344" s="33"/>
    </row>
    <row r="345" spans="2:5">
      <c r="B345" s="27" t="s">
        <v>245</v>
      </c>
      <c r="C345" s="33">
        <v>3801.92</v>
      </c>
      <c r="D345" s="95">
        <f>C345/C397</f>
        <v>1.0341063903919933E-4</v>
      </c>
      <c r="E345" s="33"/>
    </row>
    <row r="346" spans="2:5">
      <c r="B346" s="27" t="s">
        <v>246</v>
      </c>
      <c r="C346" s="33">
        <v>40000</v>
      </c>
      <c r="D346" s="95">
        <f>C346/C397</f>
        <v>1.0879833246275495E-3</v>
      </c>
      <c r="E346" s="33"/>
    </row>
    <row r="347" spans="2:5">
      <c r="B347" s="27" t="s">
        <v>247</v>
      </c>
      <c r="C347" s="33">
        <v>323210.01</v>
      </c>
      <c r="D347" s="95">
        <f>C347/C397</f>
        <v>8.7911775308175885E-3</v>
      </c>
      <c r="E347" s="33"/>
    </row>
    <row r="348" spans="2:5">
      <c r="B348" s="27" t="s">
        <v>248</v>
      </c>
      <c r="C348" s="33">
        <v>25920</v>
      </c>
      <c r="D348" s="95">
        <f>C348/C397</f>
        <v>7.050131943586521E-4</v>
      </c>
      <c r="E348" s="33"/>
    </row>
    <row r="349" spans="2:5">
      <c r="B349" s="27" t="s">
        <v>249</v>
      </c>
      <c r="C349" s="33">
        <v>96187.64</v>
      </c>
      <c r="D349" s="95">
        <f>C349/C397</f>
        <v>2.6162637088819464E-3</v>
      </c>
      <c r="E349" s="33"/>
    </row>
    <row r="350" spans="2:5">
      <c r="B350" s="27" t="s">
        <v>250</v>
      </c>
      <c r="C350" s="33">
        <v>141615.79</v>
      </c>
      <c r="D350" s="95">
        <f>C350/C397</f>
        <v>3.8518904505989221E-3</v>
      </c>
      <c r="E350" s="33"/>
    </row>
    <row r="351" spans="2:5">
      <c r="B351" s="27" t="s">
        <v>251</v>
      </c>
      <c r="C351" s="33">
        <v>218660</v>
      </c>
      <c r="D351" s="95">
        <f>C351/C397</f>
        <v>5.9474608440764996E-3</v>
      </c>
      <c r="E351" s="33"/>
    </row>
    <row r="352" spans="2:5">
      <c r="B352" s="27" t="s">
        <v>252</v>
      </c>
      <c r="C352" s="33">
        <v>126999.98</v>
      </c>
      <c r="D352" s="95">
        <f>C352/C397</f>
        <v>3.4543465117008072E-3</v>
      </c>
      <c r="E352" s="33"/>
    </row>
    <row r="353" spans="2:5">
      <c r="B353" s="27" t="s">
        <v>253</v>
      </c>
      <c r="C353" s="33">
        <v>90607.95</v>
      </c>
      <c r="D353" s="95">
        <f>C353/C397</f>
        <v>2.4644984669671692E-3</v>
      </c>
      <c r="E353" s="33"/>
    </row>
    <row r="354" spans="2:5">
      <c r="B354" s="27" t="s">
        <v>254</v>
      </c>
      <c r="C354" s="33">
        <v>102912.29</v>
      </c>
      <c r="D354" s="95">
        <f>C354/C397</f>
        <v>2.7991713854808625E-3</v>
      </c>
      <c r="E354" s="33"/>
    </row>
    <row r="355" spans="2:5">
      <c r="B355" s="27" t="s">
        <v>255</v>
      </c>
      <c r="C355" s="33">
        <v>1036310.39</v>
      </c>
      <c r="D355" s="95">
        <f>C355/C397</f>
        <v>2.8187210586456811E-2</v>
      </c>
      <c r="E355" s="33"/>
    </row>
    <row r="356" spans="2:5">
      <c r="B356" s="27" t="s">
        <v>256</v>
      </c>
      <c r="C356" s="33">
        <v>1099726</v>
      </c>
      <c r="D356" s="95">
        <f>C356/C397</f>
        <v>2.9912088741483912E-2</v>
      </c>
      <c r="E356" s="33"/>
    </row>
    <row r="357" spans="2:5">
      <c r="B357" s="27" t="s">
        <v>257</v>
      </c>
      <c r="C357" s="33">
        <v>32989.75</v>
      </c>
      <c r="D357" s="95">
        <f>C357/C397</f>
        <v>8.9730744709079252E-4</v>
      </c>
      <c r="E357" s="33"/>
    </row>
    <row r="358" spans="2:5">
      <c r="B358" s="27" t="s">
        <v>258</v>
      </c>
      <c r="C358" s="33">
        <v>100039.7</v>
      </c>
      <c r="D358" s="95">
        <f>C358/C397</f>
        <v>2.7210381350185665E-3</v>
      </c>
      <c r="E358" s="33"/>
    </row>
    <row r="359" spans="2:5">
      <c r="B359" s="27" t="s">
        <v>259</v>
      </c>
      <c r="C359" s="33">
        <v>5800</v>
      </c>
      <c r="D359" s="95">
        <f>C359/C397</f>
        <v>1.5775758207099466E-4</v>
      </c>
      <c r="E359" s="33"/>
    </row>
    <row r="360" spans="2:5">
      <c r="B360" s="27" t="s">
        <v>260</v>
      </c>
      <c r="C360" s="33">
        <v>1055815.3500000001</v>
      </c>
      <c r="D360" s="95">
        <f>C360/C397</f>
        <v>2.8717737367144995E-2</v>
      </c>
      <c r="E360" s="33"/>
    </row>
    <row r="361" spans="2:5">
      <c r="B361" s="27" t="s">
        <v>261</v>
      </c>
      <c r="C361" s="33">
        <v>103936.98</v>
      </c>
      <c r="D361" s="95">
        <f>C361/C397</f>
        <v>2.8270425263036778E-3</v>
      </c>
      <c r="E361" s="33"/>
    </row>
    <row r="362" spans="2:5">
      <c r="B362" s="27" t="s">
        <v>262</v>
      </c>
      <c r="C362" s="33">
        <v>261655.92</v>
      </c>
      <c r="D362" s="95">
        <f>C362/C397</f>
        <v>7.1169319437520036E-3</v>
      </c>
      <c r="E362" s="33"/>
    </row>
    <row r="363" spans="2:5">
      <c r="B363" s="27" t="s">
        <v>263</v>
      </c>
      <c r="C363" s="33">
        <v>709672.41</v>
      </c>
      <c r="D363" s="95">
        <f>C363/C397</f>
        <v>1.9302793700706134E-2</v>
      </c>
      <c r="E363" s="33"/>
    </row>
    <row r="364" spans="2:5">
      <c r="B364" s="27" t="s">
        <v>264</v>
      </c>
      <c r="C364" s="33">
        <v>35878.800000000003</v>
      </c>
      <c r="D364" s="95">
        <f>C364/C397</f>
        <v>9.7588840269117311E-4</v>
      </c>
      <c r="E364" s="33"/>
    </row>
    <row r="365" spans="2:5">
      <c r="B365" s="27" t="s">
        <v>265</v>
      </c>
      <c r="C365" s="33">
        <v>131666.9</v>
      </c>
      <c r="D365" s="95">
        <f>C365/C397</f>
        <v>3.5812847901350773E-3</v>
      </c>
      <c r="E365" s="33"/>
    </row>
    <row r="366" spans="2:5">
      <c r="B366" s="27" t="s">
        <v>266</v>
      </c>
      <c r="C366" s="33">
        <v>177859.55</v>
      </c>
      <c r="D366" s="95">
        <f>C366/C397</f>
        <v>4.8377056131439959E-3</v>
      </c>
      <c r="E366" s="33"/>
    </row>
    <row r="367" spans="2:5">
      <c r="B367" s="27" t="s">
        <v>267</v>
      </c>
      <c r="C367" s="33">
        <v>5870.01</v>
      </c>
      <c r="D367" s="95">
        <f>C367/C397</f>
        <v>1.5966182488492405E-4</v>
      </c>
      <c r="E367" s="33"/>
    </row>
    <row r="368" spans="2:5">
      <c r="B368" s="27" t="s">
        <v>268</v>
      </c>
      <c r="C368" s="33">
        <v>52855.67</v>
      </c>
      <c r="D368" s="95">
        <f>C368/C397</f>
        <v>1.4376521893004156E-3</v>
      </c>
      <c r="E368" s="33"/>
    </row>
    <row r="369" spans="2:5">
      <c r="B369" s="27" t="s">
        <v>269</v>
      </c>
      <c r="C369" s="33">
        <v>277757.90999999997</v>
      </c>
      <c r="D369" s="95">
        <f>C369/C397</f>
        <v>7.5548993590849912E-3</v>
      </c>
      <c r="E369" s="33"/>
    </row>
    <row r="370" spans="2:5">
      <c r="B370" s="27" t="s">
        <v>270</v>
      </c>
      <c r="C370" s="33">
        <v>1470</v>
      </c>
      <c r="D370" s="95">
        <f>C370/C397</f>
        <v>3.9983387180062445E-5</v>
      </c>
      <c r="E370" s="33"/>
    </row>
    <row r="371" spans="2:5">
      <c r="B371" s="27" t="s">
        <v>271</v>
      </c>
      <c r="C371" s="33">
        <v>238739.93</v>
      </c>
      <c r="D371" s="95">
        <f>C371/C397</f>
        <v>6.4936265690687103E-3</v>
      </c>
      <c r="E371" s="33"/>
    </row>
    <row r="372" spans="2:5">
      <c r="B372" s="27" t="s">
        <v>272</v>
      </c>
      <c r="C372" s="33">
        <v>44998.84</v>
      </c>
      <c r="D372" s="95">
        <f>C372/C397</f>
        <v>1.2239496886895789E-3</v>
      </c>
      <c r="E372" s="33"/>
    </row>
    <row r="373" spans="2:5">
      <c r="B373" s="27" t="s">
        <v>273</v>
      </c>
      <c r="C373" s="33">
        <v>38181.96</v>
      </c>
      <c r="D373" s="95">
        <f>C373/C397</f>
        <v>1.0385333945399026E-3</v>
      </c>
      <c r="E373" s="33"/>
    </row>
    <row r="374" spans="2:5">
      <c r="B374" s="27" t="s">
        <v>274</v>
      </c>
      <c r="C374" s="33">
        <v>51592.76</v>
      </c>
      <c r="D374" s="95">
        <f>C374/C397</f>
        <v>1.4033015637877812E-3</v>
      </c>
      <c r="E374" s="33"/>
    </row>
    <row r="375" spans="2:5">
      <c r="B375" s="27" t="s">
        <v>275</v>
      </c>
      <c r="C375" s="33">
        <v>160504</v>
      </c>
      <c r="D375" s="95">
        <f>C375/C397</f>
        <v>4.365641888400505E-3</v>
      </c>
      <c r="E375" s="33"/>
    </row>
    <row r="376" spans="2:5">
      <c r="B376" s="27" t="s">
        <v>276</v>
      </c>
      <c r="C376" s="33">
        <v>346252.32</v>
      </c>
      <c r="D376" s="95">
        <f>C376/C397</f>
        <v>9.4179187568400533E-3</v>
      </c>
      <c r="E376" s="33"/>
    </row>
    <row r="377" spans="2:5">
      <c r="B377" s="27" t="s">
        <v>277</v>
      </c>
      <c r="C377" s="33">
        <v>410582</v>
      </c>
      <c r="D377" s="95">
        <f>C377/C397</f>
        <v>1.1167659234805713E-2</v>
      </c>
      <c r="E377" s="33"/>
    </row>
    <row r="378" spans="2:5">
      <c r="B378" s="27" t="s">
        <v>278</v>
      </c>
      <c r="C378" s="33">
        <v>391680.07</v>
      </c>
      <c r="D378" s="95">
        <f>C378/C397</f>
        <v>1.0653534618723783E-2</v>
      </c>
      <c r="E378" s="33"/>
    </row>
    <row r="379" spans="2:5">
      <c r="B379" s="27" t="s">
        <v>279</v>
      </c>
      <c r="C379" s="33">
        <v>5520.18</v>
      </c>
      <c r="D379" s="95">
        <f>C379/C397</f>
        <v>1.5014659472356267E-4</v>
      </c>
      <c r="E379" s="33"/>
    </row>
    <row r="380" spans="2:5">
      <c r="B380" s="27" t="s">
        <v>280</v>
      </c>
      <c r="C380" s="33">
        <v>9380</v>
      </c>
      <c r="D380" s="95">
        <f>C380/C397</f>
        <v>2.5513208962516036E-4</v>
      </c>
      <c r="E380" s="33"/>
    </row>
    <row r="381" spans="2:5">
      <c r="B381" s="27" t="s">
        <v>281</v>
      </c>
      <c r="C381" s="33">
        <v>370346.14</v>
      </c>
      <c r="D381" s="95">
        <f>C381/C397</f>
        <v>1.0073260616504497E-2</v>
      </c>
      <c r="E381" s="33"/>
    </row>
    <row r="382" spans="2:5">
      <c r="B382" s="27" t="s">
        <v>282</v>
      </c>
      <c r="C382" s="33">
        <v>6745.6</v>
      </c>
      <c r="D382" s="95">
        <f>C382/C397</f>
        <v>1.8347750786518996E-4</v>
      </c>
      <c r="E382" s="33"/>
    </row>
    <row r="383" spans="2:5">
      <c r="B383" s="27" t="s">
        <v>283</v>
      </c>
      <c r="C383" s="33">
        <v>26802.6</v>
      </c>
      <c r="D383" s="95">
        <f>C383/C397</f>
        <v>7.2901954641655894E-4</v>
      </c>
      <c r="E383" s="33"/>
    </row>
    <row r="384" spans="2:5">
      <c r="B384" s="27" t="s">
        <v>284</v>
      </c>
      <c r="C384" s="33">
        <v>1066.67</v>
      </c>
      <c r="D384" s="95">
        <f>C384/C397</f>
        <v>2.9012979322011705E-5</v>
      </c>
      <c r="E384" s="33"/>
    </row>
    <row r="385" spans="2:5">
      <c r="B385" s="27" t="s">
        <v>285</v>
      </c>
      <c r="C385" s="33">
        <v>8838.4</v>
      </c>
      <c r="D385" s="95">
        <f>C385/C397</f>
        <v>2.4040079540970331E-4</v>
      </c>
      <c r="E385" s="33"/>
    </row>
    <row r="386" spans="2:5">
      <c r="B386" s="27" t="s">
        <v>286</v>
      </c>
      <c r="C386" s="33">
        <v>10098.73</v>
      </c>
      <c r="D386" s="95">
        <f>C386/C397</f>
        <v>2.7468124599789928E-4</v>
      </c>
      <c r="E386" s="33"/>
    </row>
    <row r="387" spans="2:5">
      <c r="B387" s="27" t="s">
        <v>287</v>
      </c>
      <c r="C387" s="33">
        <v>153070.39000000001</v>
      </c>
      <c r="D387" s="95">
        <f>C387/C397</f>
        <v>4.1634507953558905E-3</v>
      </c>
      <c r="E387" s="33"/>
    </row>
    <row r="388" spans="2:5">
      <c r="B388" s="27" t="s">
        <v>288</v>
      </c>
      <c r="C388" s="33">
        <v>76397.72</v>
      </c>
      <c r="D388" s="95">
        <f>C388/C397</f>
        <v>2.0779861349891158E-3</v>
      </c>
      <c r="E388" s="33"/>
    </row>
    <row r="389" spans="2:5">
      <c r="B389" s="27" t="s">
        <v>289</v>
      </c>
      <c r="C389" s="33">
        <v>78450</v>
      </c>
      <c r="D389" s="95">
        <f>C389/C397</f>
        <v>2.1338072954257812E-3</v>
      </c>
      <c r="E389" s="33"/>
    </row>
    <row r="390" spans="2:5">
      <c r="B390" s="27" t="s">
        <v>290</v>
      </c>
      <c r="C390" s="33">
        <v>752.54</v>
      </c>
      <c r="D390" s="95">
        <f>C390/C397</f>
        <v>2.0468774277880402E-5</v>
      </c>
      <c r="E390" s="33"/>
    </row>
    <row r="391" spans="2:5">
      <c r="B391" s="27" t="s">
        <v>291</v>
      </c>
      <c r="C391" s="33">
        <v>1385.44</v>
      </c>
      <c r="D391" s="95">
        <f>C391/C397</f>
        <v>3.7683390431799804E-5</v>
      </c>
      <c r="E391" s="33"/>
    </row>
    <row r="392" spans="2:5">
      <c r="B392" s="27" t="s">
        <v>292</v>
      </c>
      <c r="C392" s="33">
        <v>28327.8</v>
      </c>
      <c r="D392" s="95">
        <f>C392/C397</f>
        <v>7.7050435058460733E-4</v>
      </c>
      <c r="E392" s="33"/>
    </row>
    <row r="393" spans="2:5">
      <c r="B393" s="27" t="s">
        <v>293</v>
      </c>
      <c r="C393" s="33">
        <v>38862.050000000003</v>
      </c>
      <c r="D393" s="95">
        <f>C393/C397</f>
        <v>1.0570315590210516E-3</v>
      </c>
      <c r="E393" s="33"/>
    </row>
    <row r="394" spans="2:5">
      <c r="B394" s="27" t="s">
        <v>294</v>
      </c>
      <c r="C394" s="33">
        <v>3932.38</v>
      </c>
      <c r="D394" s="95">
        <f>C394/C397</f>
        <v>1.0695909665247208E-4</v>
      </c>
      <c r="E394" s="33"/>
    </row>
    <row r="395" spans="2:5">
      <c r="B395" s="27" t="s">
        <v>295</v>
      </c>
      <c r="C395" s="33">
        <v>-0.27</v>
      </c>
      <c r="D395" s="95">
        <f>C395/C397</f>
        <v>-7.3438874412359593E-9</v>
      </c>
      <c r="E395" s="33"/>
    </row>
    <row r="396" spans="2:5">
      <c r="B396" s="27"/>
      <c r="C396" s="33"/>
      <c r="D396" s="95"/>
      <c r="E396" s="33"/>
    </row>
    <row r="397" spans="2:5" ht="15.75" customHeight="1">
      <c r="B397" s="96"/>
      <c r="C397" s="31">
        <f>SUM(C293:C396)</f>
        <v>36765269.36999999</v>
      </c>
      <c r="D397" s="97">
        <f>SUM(D293:D396)</f>
        <v>0.99999999999999967</v>
      </c>
      <c r="E397" s="24"/>
    </row>
    <row r="401" spans="2:7">
      <c r="B401" s="17" t="s">
        <v>296</v>
      </c>
    </row>
    <row r="403" spans="2:7" ht="28.5" customHeight="1">
      <c r="B403" s="62" t="s">
        <v>297</v>
      </c>
      <c r="C403" s="63" t="s">
        <v>67</v>
      </c>
      <c r="D403" s="89" t="s">
        <v>68</v>
      </c>
      <c r="E403" s="89" t="s">
        <v>298</v>
      </c>
      <c r="F403" s="98" t="s">
        <v>10</v>
      </c>
      <c r="G403" s="63" t="s">
        <v>153</v>
      </c>
    </row>
    <row r="404" spans="2:7">
      <c r="B404" s="75" t="s">
        <v>299</v>
      </c>
      <c r="C404" s="26"/>
      <c r="D404" s="26"/>
      <c r="E404" s="26">
        <v>0</v>
      </c>
      <c r="F404" s="26">
        <v>0</v>
      </c>
      <c r="G404" s="99">
        <v>0</v>
      </c>
    </row>
    <row r="405" spans="2:7">
      <c r="B405" s="37" t="s">
        <v>300</v>
      </c>
      <c r="C405" s="28">
        <v>89806950.049999997</v>
      </c>
      <c r="D405" s="28">
        <v>89806950.049999997</v>
      </c>
      <c r="E405" s="28">
        <v>0</v>
      </c>
      <c r="F405" s="28"/>
      <c r="G405" s="43"/>
    </row>
    <row r="406" spans="2:7">
      <c r="B406" s="44" t="s">
        <v>301</v>
      </c>
      <c r="C406" s="30">
        <v>0</v>
      </c>
      <c r="D406" s="30">
        <v>2077425.89</v>
      </c>
      <c r="E406" s="30">
        <v>2077425.89</v>
      </c>
      <c r="F406" s="30"/>
      <c r="G406" s="46"/>
    </row>
    <row r="407" spans="2:7" ht="19.5" customHeight="1">
      <c r="C407" s="31">
        <f t="shared" ref="C407" si="4">SUM(C405:C406)</f>
        <v>89806950.049999997</v>
      </c>
      <c r="D407" s="31">
        <f>SUM(D405:D406)</f>
        <v>91884375.939999998</v>
      </c>
      <c r="E407" s="31">
        <f>SUM(E405:E406)</f>
        <v>2077425.89</v>
      </c>
      <c r="F407" s="100"/>
      <c r="G407" s="101"/>
    </row>
    <row r="410" spans="2:7">
      <c r="B410" s="102"/>
      <c r="C410" s="102"/>
      <c r="D410" s="102"/>
      <c r="E410" s="102"/>
      <c r="F410" s="102"/>
    </row>
    <row r="411" spans="2:7" ht="27" customHeight="1">
      <c r="B411" s="91" t="s">
        <v>302</v>
      </c>
      <c r="C411" s="92" t="s">
        <v>67</v>
      </c>
      <c r="D411" s="24" t="s">
        <v>68</v>
      </c>
      <c r="E411" s="24" t="s">
        <v>298</v>
      </c>
      <c r="F411" s="103" t="s">
        <v>153</v>
      </c>
    </row>
    <row r="412" spans="2:7">
      <c r="B412" s="75" t="s">
        <v>303</v>
      </c>
      <c r="C412" s="26"/>
      <c r="D412" s="26"/>
      <c r="E412" s="26"/>
      <c r="F412" s="26"/>
    </row>
    <row r="413" spans="2:7">
      <c r="B413" s="37" t="s">
        <v>304</v>
      </c>
      <c r="C413" s="28">
        <v>4012062.36</v>
      </c>
      <c r="D413" s="28">
        <v>3233939.68</v>
      </c>
      <c r="E413" s="28">
        <v>-557722.6799999997</v>
      </c>
      <c r="F413" s="28"/>
    </row>
    <row r="414" spans="2:7">
      <c r="B414" s="37" t="s">
        <v>305</v>
      </c>
      <c r="C414" s="28">
        <v>-64245</v>
      </c>
      <c r="D414" s="28">
        <v>-64245</v>
      </c>
      <c r="E414" s="28">
        <v>0</v>
      </c>
      <c r="F414" s="28"/>
    </row>
    <row r="415" spans="2:7">
      <c r="B415" s="37" t="s">
        <v>306</v>
      </c>
      <c r="C415" s="28">
        <v>-45000</v>
      </c>
      <c r="D415" s="28">
        <v>-45000</v>
      </c>
      <c r="E415" s="28">
        <v>0</v>
      </c>
      <c r="F415" s="28"/>
    </row>
    <row r="416" spans="2:7">
      <c r="B416" s="37" t="s">
        <v>307</v>
      </c>
      <c r="C416" s="28">
        <v>-1582433.57</v>
      </c>
      <c r="D416" s="28">
        <v>-1582433.57</v>
      </c>
      <c r="E416" s="28">
        <v>0</v>
      </c>
      <c r="F416" s="28"/>
    </row>
    <row r="417" spans="2:6">
      <c r="B417" s="37" t="s">
        <v>308</v>
      </c>
      <c r="C417" s="28">
        <v>9837321.8100000005</v>
      </c>
      <c r="D417" s="28">
        <v>9837321.8100000005</v>
      </c>
      <c r="E417" s="28">
        <v>0</v>
      </c>
      <c r="F417" s="28"/>
    </row>
    <row r="418" spans="2:6">
      <c r="B418" s="37" t="s">
        <v>309</v>
      </c>
      <c r="C418" s="28">
        <v>2611758.7599999998</v>
      </c>
      <c r="D418" s="28">
        <v>2489745.67</v>
      </c>
      <c r="E418" s="28">
        <v>-122013.09</v>
      </c>
      <c r="F418" s="28"/>
    </row>
    <row r="419" spans="2:6">
      <c r="B419" s="37" t="s">
        <v>310</v>
      </c>
      <c r="C419" s="28">
        <v>0</v>
      </c>
      <c r="D419" s="28">
        <v>4020821.26</v>
      </c>
      <c r="E419" s="28">
        <v>4020821.26</v>
      </c>
      <c r="F419" s="28"/>
    </row>
    <row r="420" spans="2:6">
      <c r="B420" s="37" t="s">
        <v>311</v>
      </c>
      <c r="C420" s="28">
        <v>1148740.58</v>
      </c>
      <c r="D420" s="28">
        <v>1148740.58</v>
      </c>
      <c r="E420" s="28">
        <v>0</v>
      </c>
      <c r="F420" s="28"/>
    </row>
    <row r="421" spans="2:6">
      <c r="B421" s="27" t="s">
        <v>312</v>
      </c>
      <c r="C421" s="28">
        <v>2630261.48</v>
      </c>
      <c r="D421" s="28">
        <v>3326726.57</v>
      </c>
      <c r="E421" s="28">
        <v>696465.09</v>
      </c>
      <c r="F421" s="28"/>
    </row>
    <row r="422" spans="2:6">
      <c r="B422" s="29" t="s">
        <v>313</v>
      </c>
      <c r="C422" s="30">
        <v>0</v>
      </c>
      <c r="D422" s="30">
        <v>205</v>
      </c>
      <c r="E422" s="30">
        <v>205</v>
      </c>
      <c r="F422" s="30"/>
    </row>
    <row r="423" spans="2:6" ht="20.25" customHeight="1">
      <c r="C423" s="31">
        <f>SUM(C412:C422)</f>
        <v>18548466.420000002</v>
      </c>
      <c r="D423" s="31">
        <f>SUM(D412:D422)</f>
        <v>22365822</v>
      </c>
      <c r="E423" s="31">
        <f>SUM(E412:E422)</f>
        <v>4037755.58</v>
      </c>
      <c r="F423" s="24">
        <f t="shared" ref="F423" si="5">SUM(F412:F422)</f>
        <v>0</v>
      </c>
    </row>
    <row r="427" spans="2:6">
      <c r="B427" s="17" t="s">
        <v>314</v>
      </c>
    </row>
    <row r="429" spans="2:6" ht="30.75" customHeight="1">
      <c r="B429" s="91" t="s">
        <v>315</v>
      </c>
      <c r="C429" s="92" t="s">
        <v>67</v>
      </c>
      <c r="D429" s="24" t="s">
        <v>68</v>
      </c>
      <c r="E429" s="24" t="s">
        <v>69</v>
      </c>
    </row>
    <row r="430" spans="2:6">
      <c r="B430" s="25" t="s">
        <v>316</v>
      </c>
      <c r="C430" s="26"/>
      <c r="D430" s="26"/>
      <c r="E430" s="26"/>
    </row>
    <row r="431" spans="2:6" ht="15">
      <c r="B431" s="55" t="s">
        <v>317</v>
      </c>
      <c r="C431" s="28">
        <v>18935.66</v>
      </c>
      <c r="D431" s="28">
        <v>18935.66</v>
      </c>
      <c r="E431" s="28">
        <v>0</v>
      </c>
    </row>
    <row r="432" spans="2:6" ht="15">
      <c r="B432" s="55" t="s">
        <v>318</v>
      </c>
      <c r="C432" s="28">
        <v>0</v>
      </c>
      <c r="D432" s="28">
        <v>213195.53</v>
      </c>
      <c r="E432" s="28">
        <v>213195.53</v>
      </c>
    </row>
    <row r="433" spans="2:5" ht="15">
      <c r="B433" s="55" t="s">
        <v>319</v>
      </c>
      <c r="C433" s="28">
        <v>-4033204.25</v>
      </c>
      <c r="D433" s="28">
        <v>-1466130.54</v>
      </c>
      <c r="E433" s="28">
        <v>2567073.71</v>
      </c>
    </row>
    <row r="434" spans="2:5" ht="15">
      <c r="B434" s="55" t="s">
        <v>320</v>
      </c>
      <c r="C434" s="28">
        <v>1846589.4399999999</v>
      </c>
      <c r="D434" s="28">
        <v>-632559.21</v>
      </c>
      <c r="E434" s="28">
        <v>-2479148.65</v>
      </c>
    </row>
    <row r="435" spans="2:5" ht="15">
      <c r="B435" s="55" t="s">
        <v>321</v>
      </c>
      <c r="C435" s="28">
        <v>197397.39</v>
      </c>
      <c r="D435" s="28">
        <v>685979.01</v>
      </c>
      <c r="E435" s="28">
        <v>488581.62</v>
      </c>
    </row>
    <row r="436" spans="2:5" ht="15">
      <c r="B436" s="55" t="s">
        <v>322</v>
      </c>
      <c r="C436" s="28">
        <v>10005.709999999999</v>
      </c>
      <c r="D436" s="28">
        <v>10005.709999999999</v>
      </c>
      <c r="E436" s="28">
        <v>0</v>
      </c>
    </row>
    <row r="437" spans="2:5" ht="15">
      <c r="B437" s="55" t="s">
        <v>323</v>
      </c>
      <c r="C437" s="28">
        <v>10007.5</v>
      </c>
      <c r="D437" s="28">
        <v>10007.5</v>
      </c>
      <c r="E437" s="28">
        <v>0</v>
      </c>
    </row>
    <row r="438" spans="2:5" ht="15">
      <c r="B438" s="55" t="s">
        <v>324</v>
      </c>
      <c r="C438" s="28">
        <v>6238058.6799999997</v>
      </c>
      <c r="D438" s="28">
        <v>133142.98000000001</v>
      </c>
      <c r="E438" s="28">
        <v>-6104915.7000000002</v>
      </c>
    </row>
    <row r="439" spans="2:5" ht="15">
      <c r="B439" s="55" t="s">
        <v>325</v>
      </c>
      <c r="C439" s="28">
        <v>10157.77</v>
      </c>
      <c r="D439" s="28">
        <v>10157.77</v>
      </c>
      <c r="E439" s="28">
        <v>0</v>
      </c>
    </row>
    <row r="440" spans="2:5" ht="15">
      <c r="B440" s="55" t="s">
        <v>326</v>
      </c>
      <c r="C440" s="28">
        <v>-201102.86</v>
      </c>
      <c r="D440" s="28">
        <v>-202862.96</v>
      </c>
      <c r="E440" s="28">
        <v>-1760.1</v>
      </c>
    </row>
    <row r="441" spans="2:5" ht="15">
      <c r="B441" s="55" t="s">
        <v>327</v>
      </c>
      <c r="C441" s="28">
        <v>4519479.67</v>
      </c>
      <c r="D441" s="28">
        <v>4519479.67</v>
      </c>
      <c r="E441" s="28">
        <v>0</v>
      </c>
    </row>
    <row r="442" spans="2:5" ht="15">
      <c r="B442" s="55" t="s">
        <v>328</v>
      </c>
      <c r="C442" s="28">
        <v>-290</v>
      </c>
      <c r="D442" s="28">
        <v>-290</v>
      </c>
      <c r="E442" s="28">
        <v>0</v>
      </c>
    </row>
    <row r="443" spans="2:5" ht="15">
      <c r="B443" s="55" t="s">
        <v>329</v>
      </c>
      <c r="C443" s="28">
        <v>-1155</v>
      </c>
      <c r="D443" s="28">
        <v>-1155</v>
      </c>
      <c r="E443" s="28">
        <v>0</v>
      </c>
    </row>
    <row r="444" spans="2:5" ht="15">
      <c r="B444" s="55" t="s">
        <v>330</v>
      </c>
      <c r="C444" s="28">
        <v>-2340239</v>
      </c>
      <c r="D444" s="28">
        <v>-2340239</v>
      </c>
      <c r="E444" s="28">
        <v>0</v>
      </c>
    </row>
    <row r="445" spans="2:5" ht="15">
      <c r="B445" s="55" t="s">
        <v>331</v>
      </c>
      <c r="C445" s="28">
        <v>-90838.75</v>
      </c>
      <c r="D445" s="28">
        <v>-90838.75</v>
      </c>
      <c r="E445" s="28">
        <v>0</v>
      </c>
    </row>
    <row r="446" spans="2:5" ht="15">
      <c r="B446" s="55" t="s">
        <v>332</v>
      </c>
      <c r="C446" s="28">
        <v>1994082.72</v>
      </c>
      <c r="D446" s="28">
        <v>1315914.72</v>
      </c>
      <c r="E446" s="28">
        <v>-678168</v>
      </c>
    </row>
    <row r="447" spans="2:5" ht="15">
      <c r="B447" s="55" t="s">
        <v>333</v>
      </c>
      <c r="C447" s="28">
        <v>6172</v>
      </c>
      <c r="D447" s="28">
        <v>6172</v>
      </c>
      <c r="E447" s="28">
        <v>0</v>
      </c>
    </row>
    <row r="448" spans="2:5" ht="15">
      <c r="B448" s="55" t="s">
        <v>334</v>
      </c>
      <c r="C448" s="28">
        <v>1160.4000000000001</v>
      </c>
      <c r="D448" s="28">
        <v>1160.4000000000001</v>
      </c>
      <c r="E448" s="28">
        <v>0</v>
      </c>
    </row>
    <row r="449" spans="2:5" ht="15">
      <c r="B449" s="55" t="s">
        <v>335</v>
      </c>
      <c r="C449" s="28">
        <v>1160.4000000000001</v>
      </c>
      <c r="D449" s="28">
        <v>1160.4000000000001</v>
      </c>
      <c r="E449" s="28">
        <v>0</v>
      </c>
    </row>
    <row r="450" spans="2:5" ht="15">
      <c r="B450" s="55" t="s">
        <v>336</v>
      </c>
      <c r="C450" s="28">
        <v>10000</v>
      </c>
      <c r="D450" s="28">
        <v>10000</v>
      </c>
      <c r="E450" s="28">
        <v>0</v>
      </c>
    </row>
    <row r="451" spans="2:5" ht="15">
      <c r="B451" s="55" t="s">
        <v>337</v>
      </c>
      <c r="C451" s="28">
        <v>-1</v>
      </c>
      <c r="D451" s="28">
        <v>-1</v>
      </c>
      <c r="E451" s="28">
        <v>0</v>
      </c>
    </row>
    <row r="452" spans="2:5" ht="15">
      <c r="B452" s="55" t="s">
        <v>338</v>
      </c>
      <c r="C452" s="28">
        <v>38961.47</v>
      </c>
      <c r="D452" s="28">
        <v>28800.01</v>
      </c>
      <c r="E452" s="28">
        <v>-10161.459999999999</v>
      </c>
    </row>
    <row r="453" spans="2:5" ht="15">
      <c r="B453" s="55" t="s">
        <v>339</v>
      </c>
      <c r="C453" s="28">
        <v>857546.06</v>
      </c>
      <c r="D453" s="28">
        <v>850596.06</v>
      </c>
      <c r="E453" s="28">
        <v>-6950</v>
      </c>
    </row>
    <row r="454" spans="2:5" ht="15">
      <c r="B454" s="55" t="s">
        <v>340</v>
      </c>
      <c r="C454" s="28">
        <v>0</v>
      </c>
      <c r="D454" s="28">
        <v>554372.01</v>
      </c>
      <c r="E454" s="28">
        <v>554372.01</v>
      </c>
    </row>
    <row r="455" spans="2:5" ht="15">
      <c r="B455" s="55" t="s">
        <v>341</v>
      </c>
      <c r="C455" s="28">
        <v>0</v>
      </c>
      <c r="D455" s="28">
        <v>862913.6</v>
      </c>
      <c r="E455" s="28">
        <v>862913.6</v>
      </c>
    </row>
    <row r="456" spans="2:5" ht="15">
      <c r="B456" s="55" t="s">
        <v>342</v>
      </c>
      <c r="C456" s="28">
        <v>0</v>
      </c>
      <c r="D456" s="28">
        <v>579958.87</v>
      </c>
      <c r="E456" s="28">
        <v>579958.87</v>
      </c>
    </row>
    <row r="457" spans="2:5" ht="15">
      <c r="B457" s="55" t="s">
        <v>343</v>
      </c>
      <c r="C457" s="28">
        <v>0</v>
      </c>
      <c r="D457" s="28">
        <v>43265.31</v>
      </c>
      <c r="E457" s="28">
        <v>43265.31</v>
      </c>
    </row>
    <row r="458" spans="2:5" ht="15">
      <c r="B458" s="55" t="s">
        <v>344</v>
      </c>
      <c r="C458" s="28">
        <v>0</v>
      </c>
      <c r="D458" s="28">
        <v>-137231.06</v>
      </c>
      <c r="E458" s="28">
        <v>-137231.06</v>
      </c>
    </row>
    <row r="459" spans="2:5" ht="15">
      <c r="B459" s="55" t="s">
        <v>345</v>
      </c>
      <c r="C459" s="28">
        <v>0</v>
      </c>
      <c r="D459" s="28">
        <v>1176297.82</v>
      </c>
      <c r="E459" s="28">
        <v>1176297.82</v>
      </c>
    </row>
    <row r="460" spans="2:5" ht="15">
      <c r="B460" s="55" t="s">
        <v>346</v>
      </c>
      <c r="C460" s="28">
        <v>0</v>
      </c>
      <c r="D460" s="28">
        <v>50007.93</v>
      </c>
      <c r="E460" s="28">
        <v>50007.93</v>
      </c>
    </row>
    <row r="461" spans="2:5" ht="15">
      <c r="B461" s="55" t="s">
        <v>347</v>
      </c>
      <c r="C461" s="28">
        <v>0</v>
      </c>
      <c r="D461" s="28">
        <v>1583655.84</v>
      </c>
      <c r="E461" s="28">
        <v>1583655.84</v>
      </c>
    </row>
    <row r="462" spans="2:5" ht="15">
      <c r="B462" s="55" t="s">
        <v>348</v>
      </c>
      <c r="C462" s="28">
        <v>0</v>
      </c>
      <c r="D462" s="28">
        <v>690447.93</v>
      </c>
      <c r="E462" s="28">
        <v>690447.93</v>
      </c>
    </row>
    <row r="463" spans="2:5" ht="15">
      <c r="B463" s="55" t="s">
        <v>349</v>
      </c>
      <c r="C463" s="28">
        <v>0</v>
      </c>
      <c r="D463" s="28">
        <v>38840.51</v>
      </c>
      <c r="E463" s="28">
        <v>38840.51</v>
      </c>
    </row>
    <row r="464" spans="2:5" ht="15">
      <c r="B464" s="55" t="s">
        <v>350</v>
      </c>
      <c r="C464" s="28">
        <v>0</v>
      </c>
      <c r="D464" s="28">
        <v>1133363.69</v>
      </c>
      <c r="E464" s="28">
        <v>1133363.69</v>
      </c>
    </row>
    <row r="465" spans="2:5" ht="15">
      <c r="B465" s="55" t="s">
        <v>351</v>
      </c>
      <c r="C465" s="28">
        <v>0</v>
      </c>
      <c r="D465" s="28">
        <v>5231829.0999999996</v>
      </c>
      <c r="E465" s="28">
        <v>5231829.0999999996</v>
      </c>
    </row>
    <row r="466" spans="2:5" ht="15">
      <c r="B466" s="104" t="s">
        <v>352</v>
      </c>
      <c r="C466" s="28">
        <v>0</v>
      </c>
      <c r="D466" s="28">
        <v>5365506.2</v>
      </c>
      <c r="E466" s="28">
        <v>5365506.2</v>
      </c>
    </row>
    <row r="467" spans="2:5" ht="21.75" customHeight="1">
      <c r="C467" s="105">
        <f>SUM(C430:C466)</f>
        <v>9092884.0099999998</v>
      </c>
      <c r="D467" s="105">
        <f>SUM(D430:D466)</f>
        <v>20253858.709999997</v>
      </c>
      <c r="E467" s="105">
        <f>SUM(E430:E466)</f>
        <v>11160974.699999999</v>
      </c>
    </row>
    <row r="470" spans="2:5" ht="24" customHeight="1">
      <c r="B470" s="91" t="s">
        <v>353</v>
      </c>
      <c r="C470" s="92" t="s">
        <v>69</v>
      </c>
      <c r="D470" s="24" t="s">
        <v>354</v>
      </c>
      <c r="E470" s="7"/>
    </row>
    <row r="471" spans="2:5">
      <c r="B471" s="25" t="s">
        <v>355</v>
      </c>
      <c r="C471" s="99"/>
      <c r="D471" s="26"/>
      <c r="E471" s="41"/>
    </row>
    <row r="472" spans="2:5">
      <c r="B472" s="27"/>
      <c r="C472" s="43"/>
      <c r="D472" s="28"/>
      <c r="E472" s="41"/>
    </row>
    <row r="473" spans="2:5">
      <c r="B473" s="27" t="s">
        <v>356</v>
      </c>
      <c r="C473" s="43"/>
      <c r="D473" s="28"/>
      <c r="E473" s="41"/>
    </row>
    <row r="474" spans="2:5">
      <c r="B474" s="27" t="s">
        <v>72</v>
      </c>
      <c r="C474" s="43">
        <v>6574247.2800000003</v>
      </c>
      <c r="D474" s="28"/>
      <c r="E474" s="41"/>
    </row>
    <row r="475" spans="2:5">
      <c r="B475" s="27" t="s">
        <v>73</v>
      </c>
      <c r="C475" s="43">
        <v>2104479.54</v>
      </c>
      <c r="D475" s="28"/>
      <c r="E475" s="41"/>
    </row>
    <row r="476" spans="2:5">
      <c r="B476" s="27"/>
      <c r="C476" s="43"/>
      <c r="D476" s="28"/>
      <c r="E476" s="41"/>
    </row>
    <row r="477" spans="2:5">
      <c r="B477" s="27" t="s">
        <v>74</v>
      </c>
      <c r="C477" s="43"/>
      <c r="D477" s="28"/>
      <c r="E477" s="41"/>
    </row>
    <row r="478" spans="2:5">
      <c r="B478" s="27" t="s">
        <v>77</v>
      </c>
      <c r="C478" s="43">
        <v>19751.7</v>
      </c>
      <c r="D478" s="28"/>
      <c r="E478" s="41"/>
    </row>
    <row r="479" spans="2:5">
      <c r="B479" s="27" t="s">
        <v>79</v>
      </c>
      <c r="C479" s="43">
        <v>199752</v>
      </c>
      <c r="D479" s="28"/>
      <c r="E479" s="41"/>
    </row>
    <row r="480" spans="2:5">
      <c r="B480" s="27" t="s">
        <v>80</v>
      </c>
      <c r="C480" s="43">
        <v>64000</v>
      </c>
      <c r="D480" s="28"/>
      <c r="E480" s="41"/>
    </row>
    <row r="481" spans="2:7">
      <c r="B481" s="27" t="s">
        <v>83</v>
      </c>
      <c r="C481" s="43">
        <v>181704.83</v>
      </c>
      <c r="D481" s="28"/>
      <c r="E481" s="41"/>
    </row>
    <row r="482" spans="2:7">
      <c r="B482" s="27" t="s">
        <v>357</v>
      </c>
      <c r="C482" s="43">
        <v>52095.92</v>
      </c>
      <c r="D482" s="28"/>
      <c r="E482" s="41"/>
    </row>
    <row r="483" spans="2:7">
      <c r="B483" s="27" t="s">
        <v>91</v>
      </c>
      <c r="C483" s="43">
        <v>747259.2</v>
      </c>
      <c r="D483" s="28"/>
      <c r="E483" s="41"/>
    </row>
    <row r="484" spans="2:7">
      <c r="B484" s="27" t="s">
        <v>92</v>
      </c>
      <c r="C484" s="43">
        <v>2435</v>
      </c>
      <c r="D484" s="28"/>
      <c r="E484" s="41"/>
    </row>
    <row r="485" spans="2:7">
      <c r="B485" s="27" t="s">
        <v>93</v>
      </c>
      <c r="C485" s="43">
        <v>359124</v>
      </c>
      <c r="D485" s="28"/>
      <c r="E485" s="41"/>
    </row>
    <row r="486" spans="2:7">
      <c r="B486" s="27"/>
      <c r="C486" s="43"/>
      <c r="D486" s="28"/>
      <c r="E486" s="41"/>
    </row>
    <row r="487" spans="2:7">
      <c r="B487" s="27" t="s">
        <v>116</v>
      </c>
      <c r="C487" s="43"/>
      <c r="D487" s="28"/>
      <c r="E487" s="41"/>
      <c r="F487" s="7"/>
      <c r="G487" s="7"/>
    </row>
    <row r="488" spans="2:7">
      <c r="B488" s="29"/>
      <c r="C488" s="46"/>
      <c r="D488" s="30"/>
      <c r="E488" s="41"/>
      <c r="F488" s="7"/>
      <c r="G488" s="7"/>
    </row>
    <row r="489" spans="2:7" ht="18" customHeight="1">
      <c r="C489" s="60">
        <v>10304849.470000001</v>
      </c>
      <c r="D489" s="24"/>
      <c r="E489" s="7"/>
      <c r="F489" s="7"/>
      <c r="G489" s="7"/>
    </row>
    <row r="490" spans="2:7">
      <c r="F490" s="7"/>
      <c r="G490" s="7"/>
    </row>
    <row r="491" spans="2:7" ht="15">
      <c r="B491" t="s">
        <v>358</v>
      </c>
      <c r="F491" s="7"/>
      <c r="G491" s="7"/>
    </row>
    <row r="492" spans="2:7">
      <c r="F492" s="7"/>
      <c r="G492" s="7"/>
    </row>
    <row r="493" spans="2:7">
      <c r="F493" s="7"/>
      <c r="G493" s="7"/>
    </row>
    <row r="494" spans="2:7">
      <c r="B494" s="17" t="s">
        <v>359</v>
      </c>
      <c r="F494" s="7"/>
      <c r="G494" s="7"/>
    </row>
    <row r="495" spans="2:7" ht="12" customHeight="1">
      <c r="B495" s="17" t="s">
        <v>360</v>
      </c>
      <c r="F495" s="7"/>
      <c r="G495" s="7"/>
    </row>
    <row r="496" spans="2:7">
      <c r="B496" s="106"/>
      <c r="C496" s="106"/>
      <c r="D496" s="106"/>
      <c r="E496" s="106"/>
      <c r="F496" s="7"/>
      <c r="G496" s="7"/>
    </row>
    <row r="497" spans="2:7">
      <c r="B497" s="107"/>
      <c r="C497" s="107"/>
      <c r="D497" s="107"/>
      <c r="E497" s="107"/>
      <c r="F497" s="7"/>
      <c r="G497" s="7"/>
    </row>
    <row r="498" spans="2:7">
      <c r="B498" s="108" t="s">
        <v>361</v>
      </c>
      <c r="C498" s="109"/>
      <c r="D498" s="109"/>
      <c r="E498" s="110"/>
      <c r="F498" s="7"/>
      <c r="G498" s="7"/>
    </row>
    <row r="499" spans="2:7">
      <c r="B499" s="111" t="s">
        <v>362</v>
      </c>
      <c r="C499" s="112"/>
      <c r="D499" s="112"/>
      <c r="E499" s="113"/>
      <c r="F499" s="7"/>
      <c r="G499" s="114"/>
    </row>
    <row r="500" spans="2:7">
      <c r="B500" s="115" t="s">
        <v>363</v>
      </c>
      <c r="C500" s="116"/>
      <c r="D500" s="116"/>
      <c r="E500" s="117"/>
      <c r="F500" s="7"/>
      <c r="G500" s="114"/>
    </row>
    <row r="501" spans="2:7">
      <c r="B501" s="118" t="s">
        <v>364</v>
      </c>
      <c r="C501" s="119"/>
      <c r="E501" s="120">
        <v>42993500.030000001</v>
      </c>
      <c r="F501" s="7"/>
      <c r="G501" s="114"/>
    </row>
    <row r="502" spans="2:7">
      <c r="B502" s="121"/>
      <c r="C502" s="121"/>
      <c r="D502" s="7"/>
      <c r="F502" s="7"/>
      <c r="G502" s="114"/>
    </row>
    <row r="503" spans="2:7">
      <c r="B503" s="122" t="s">
        <v>365</v>
      </c>
      <c r="C503" s="122"/>
      <c r="D503" s="123"/>
      <c r="E503" s="124"/>
      <c r="F503" s="7"/>
      <c r="G503" s="7"/>
    </row>
    <row r="504" spans="2:7">
      <c r="B504" s="125" t="s">
        <v>366</v>
      </c>
      <c r="C504" s="125"/>
      <c r="D504" s="126" t="s">
        <v>367</v>
      </c>
      <c r="E504" s="127"/>
      <c r="F504" s="7"/>
      <c r="G504" s="7"/>
    </row>
    <row r="505" spans="2:7">
      <c r="B505" s="125" t="s">
        <v>368</v>
      </c>
      <c r="C505" s="125"/>
      <c r="D505" s="126" t="s">
        <v>367</v>
      </c>
      <c r="E505" s="127"/>
      <c r="F505" s="7"/>
      <c r="G505" s="7"/>
    </row>
    <row r="506" spans="2:7">
      <c r="B506" s="125" t="s">
        <v>369</v>
      </c>
      <c r="C506" s="125"/>
      <c r="D506" s="126" t="s">
        <v>367</v>
      </c>
      <c r="E506" s="127"/>
      <c r="F506" s="7"/>
      <c r="G506" s="7"/>
    </row>
    <row r="507" spans="2:7">
      <c r="B507" s="125" t="s">
        <v>370</v>
      </c>
      <c r="C507" s="125"/>
      <c r="D507" s="126" t="s">
        <v>367</v>
      </c>
      <c r="E507" s="127"/>
      <c r="F507" s="7"/>
      <c r="G507" s="7"/>
    </row>
    <row r="508" spans="2:7">
      <c r="B508" s="128" t="s">
        <v>371</v>
      </c>
      <c r="C508" s="129"/>
      <c r="D508" s="126">
        <v>0</v>
      </c>
      <c r="E508" s="127"/>
      <c r="F508" s="7"/>
      <c r="G508" s="7"/>
    </row>
    <row r="509" spans="2:7">
      <c r="B509" s="121"/>
      <c r="C509" s="121"/>
      <c r="D509" s="7"/>
      <c r="F509" s="7"/>
      <c r="G509" s="7"/>
    </row>
    <row r="510" spans="2:7">
      <c r="B510" s="122" t="s">
        <v>372</v>
      </c>
      <c r="C510" s="122"/>
      <c r="D510" s="123"/>
      <c r="E510" s="130">
        <v>3585365.76</v>
      </c>
      <c r="F510" s="7"/>
      <c r="G510" s="7"/>
    </row>
    <row r="511" spans="2:7">
      <c r="B511" s="125" t="s">
        <v>373</v>
      </c>
      <c r="C511" s="125"/>
      <c r="D511" s="126" t="s">
        <v>367</v>
      </c>
      <c r="E511" s="127"/>
      <c r="F511" s="7"/>
      <c r="G511" s="7"/>
    </row>
    <row r="512" spans="2:7">
      <c r="B512" s="125" t="s">
        <v>374</v>
      </c>
      <c r="C512" s="125"/>
      <c r="D512" s="126" t="s">
        <v>367</v>
      </c>
      <c r="E512" s="127"/>
      <c r="F512" s="7"/>
      <c r="G512" s="7"/>
    </row>
    <row r="513" spans="2:7">
      <c r="B513" s="125" t="s">
        <v>375</v>
      </c>
      <c r="C513" s="125"/>
      <c r="D513" s="126" t="s">
        <v>367</v>
      </c>
      <c r="E513" s="127"/>
      <c r="F513" s="7"/>
      <c r="G513" s="7"/>
    </row>
    <row r="514" spans="2:7">
      <c r="B514" s="131" t="s">
        <v>376</v>
      </c>
      <c r="C514" s="132"/>
      <c r="D514" s="126" t="s">
        <v>367</v>
      </c>
      <c r="E514" s="133"/>
      <c r="F514" s="7"/>
      <c r="G514" s="7"/>
    </row>
    <row r="515" spans="2:7">
      <c r="B515" s="121"/>
      <c r="C515" s="121"/>
      <c r="F515" s="7"/>
      <c r="G515" s="7"/>
    </row>
    <row r="516" spans="2:7">
      <c r="B516" s="134" t="s">
        <v>377</v>
      </c>
      <c r="C516" s="134"/>
      <c r="E516" s="135">
        <f>+E501+E503-E510</f>
        <v>39408134.270000003</v>
      </c>
      <c r="F516" s="7"/>
      <c r="G516" s="114"/>
    </row>
    <row r="517" spans="2:7">
      <c r="B517" s="107"/>
      <c r="C517" s="107"/>
      <c r="D517" s="107"/>
      <c r="E517" s="107"/>
      <c r="F517" s="7"/>
      <c r="G517" s="7"/>
    </row>
    <row r="518" spans="2:7">
      <c r="B518" s="107"/>
      <c r="C518" s="107"/>
      <c r="D518" s="107"/>
      <c r="E518" s="107"/>
      <c r="F518" s="7"/>
      <c r="G518" s="7"/>
    </row>
    <row r="519" spans="2:7">
      <c r="B519" s="108" t="s">
        <v>378</v>
      </c>
      <c r="C519" s="109"/>
      <c r="D519" s="109"/>
      <c r="E519" s="110"/>
      <c r="F519" s="7"/>
      <c r="G519" s="7"/>
    </row>
    <row r="520" spans="2:7">
      <c r="B520" s="111" t="s">
        <v>362</v>
      </c>
      <c r="C520" s="112"/>
      <c r="D520" s="112"/>
      <c r="E520" s="113"/>
      <c r="F520" s="7"/>
      <c r="G520" s="7"/>
    </row>
    <row r="521" spans="2:7">
      <c r="B521" s="115" t="s">
        <v>363</v>
      </c>
      <c r="C521" s="116"/>
      <c r="D521" s="116"/>
      <c r="E521" s="117"/>
      <c r="F521" s="7"/>
      <c r="G521" s="7"/>
    </row>
    <row r="522" spans="2:7">
      <c r="B522" s="118" t="s">
        <v>379</v>
      </c>
      <c r="C522" s="119"/>
      <c r="E522" s="136">
        <v>46250142.469999999</v>
      </c>
      <c r="F522" s="7"/>
      <c r="G522" s="7"/>
    </row>
    <row r="523" spans="2:7">
      <c r="B523" s="121"/>
      <c r="C523" s="121"/>
      <c r="F523" s="7"/>
      <c r="G523" s="7"/>
    </row>
    <row r="524" spans="2:7">
      <c r="B524" s="137" t="s">
        <v>380</v>
      </c>
      <c r="C524" s="137"/>
      <c r="D524" s="123"/>
      <c r="E524" s="138">
        <f>SUM(D524:D541)</f>
        <v>10304849.470000001</v>
      </c>
      <c r="F524" s="7"/>
      <c r="G524" s="7"/>
    </row>
    <row r="525" spans="2:7">
      <c r="B525" s="125" t="s">
        <v>381</v>
      </c>
      <c r="C525" s="125"/>
      <c r="D525" s="126">
        <v>19751.7</v>
      </c>
      <c r="E525" s="139"/>
      <c r="F525" s="7"/>
      <c r="G525" s="7"/>
    </row>
    <row r="526" spans="2:7">
      <c r="B526" s="125" t="s">
        <v>382</v>
      </c>
      <c r="C526" s="125"/>
      <c r="D526" s="126">
        <v>263752</v>
      </c>
      <c r="E526" s="139"/>
      <c r="F526" s="7"/>
      <c r="G526" s="7"/>
    </row>
    <row r="527" spans="2:7">
      <c r="B527" s="125" t="s">
        <v>383</v>
      </c>
      <c r="C527" s="125"/>
      <c r="D527" s="126">
        <v>181704.83</v>
      </c>
      <c r="E527" s="139"/>
      <c r="F527" s="7"/>
      <c r="G527" s="7"/>
    </row>
    <row r="528" spans="2:7">
      <c r="B528" s="125" t="s">
        <v>384</v>
      </c>
      <c r="C528" s="125"/>
      <c r="D528" s="126">
        <v>0</v>
      </c>
      <c r="E528" s="139"/>
      <c r="F528" s="7"/>
      <c r="G528" s="7"/>
    </row>
    <row r="529" spans="2:8">
      <c r="B529" s="125" t="s">
        <v>385</v>
      </c>
      <c r="C529" s="125"/>
      <c r="D529" s="126">
        <v>0</v>
      </c>
      <c r="E529" s="139"/>
      <c r="F529" s="7"/>
      <c r="G529" s="114"/>
    </row>
    <row r="530" spans="2:8">
      <c r="B530" s="125" t="s">
        <v>386</v>
      </c>
      <c r="C530" s="125"/>
      <c r="D530" s="126">
        <v>1160914.1200000001</v>
      </c>
      <c r="E530" s="139"/>
      <c r="F530" s="7"/>
      <c r="G530" s="7"/>
    </row>
    <row r="531" spans="2:8">
      <c r="B531" s="125" t="s">
        <v>387</v>
      </c>
      <c r="C531" s="125"/>
      <c r="D531" s="126">
        <v>0</v>
      </c>
      <c r="E531" s="139"/>
      <c r="F531" s="7"/>
      <c r="G531" s="114"/>
    </row>
    <row r="532" spans="2:8">
      <c r="B532" s="125" t="s">
        <v>388</v>
      </c>
      <c r="C532" s="125"/>
      <c r="D532" s="126">
        <v>0</v>
      </c>
      <c r="E532" s="139"/>
      <c r="F532" s="7"/>
      <c r="G532" s="7"/>
    </row>
    <row r="533" spans="2:8">
      <c r="B533" s="125" t="s">
        <v>389</v>
      </c>
      <c r="C533" s="125"/>
      <c r="D533" s="126">
        <v>0</v>
      </c>
      <c r="E533" s="139"/>
      <c r="F533" s="7"/>
      <c r="G533" s="114"/>
    </row>
    <row r="534" spans="2:8">
      <c r="B534" s="125" t="s">
        <v>390</v>
      </c>
      <c r="C534" s="125"/>
      <c r="D534" s="126">
        <v>8678726.8200000003</v>
      </c>
      <c r="E534" s="139"/>
      <c r="F534" s="7"/>
      <c r="G534" s="114"/>
    </row>
    <row r="535" spans="2:8">
      <c r="B535" s="125" t="s">
        <v>391</v>
      </c>
      <c r="C535" s="125"/>
      <c r="D535" s="126"/>
      <c r="E535" s="139"/>
      <c r="F535" s="7"/>
      <c r="G535" s="114"/>
      <c r="H535" s="140"/>
    </row>
    <row r="536" spans="2:8">
      <c r="B536" s="125" t="s">
        <v>392</v>
      </c>
      <c r="C536" s="125"/>
      <c r="D536" s="126"/>
      <c r="E536" s="139"/>
      <c r="F536" s="7"/>
      <c r="G536" s="114"/>
      <c r="H536" s="140"/>
    </row>
    <row r="537" spans="2:8">
      <c r="B537" s="125" t="s">
        <v>393</v>
      </c>
      <c r="C537" s="125"/>
      <c r="D537" s="126">
        <v>0</v>
      </c>
      <c r="E537" s="139"/>
      <c r="F537" s="7"/>
      <c r="G537" s="141"/>
    </row>
    <row r="538" spans="2:8">
      <c r="B538" s="125" t="s">
        <v>394</v>
      </c>
      <c r="C538" s="125"/>
      <c r="D538" s="126"/>
      <c r="E538" s="139"/>
      <c r="F538" s="7"/>
      <c r="G538" s="7"/>
    </row>
    <row r="539" spans="2:8">
      <c r="B539" s="125" t="s">
        <v>395</v>
      </c>
      <c r="C539" s="125"/>
      <c r="D539" s="126">
        <v>0</v>
      </c>
      <c r="E539" s="139"/>
      <c r="F539" s="7"/>
      <c r="G539" s="7"/>
    </row>
    <row r="540" spans="2:8" ht="12.75" customHeight="1">
      <c r="B540" s="125" t="s">
        <v>396</v>
      </c>
      <c r="C540" s="125"/>
      <c r="D540" s="126"/>
      <c r="E540" s="139"/>
      <c r="F540" s="7"/>
      <c r="G540" s="7"/>
    </row>
    <row r="541" spans="2:8">
      <c r="B541" s="142" t="s">
        <v>397</v>
      </c>
      <c r="C541" s="143"/>
      <c r="D541" s="126">
        <v>0</v>
      </c>
      <c r="E541" s="139"/>
      <c r="F541" s="7"/>
      <c r="G541" s="7"/>
    </row>
    <row r="542" spans="2:8">
      <c r="B542" s="121"/>
      <c r="C542" s="121"/>
      <c r="F542" s="7"/>
      <c r="G542" s="7"/>
    </row>
    <row r="543" spans="2:8">
      <c r="B543" s="137" t="s">
        <v>398</v>
      </c>
      <c r="C543" s="137"/>
      <c r="D543" s="123"/>
      <c r="E543" s="138">
        <f>SUM(D544:D550)</f>
        <v>819976.37</v>
      </c>
      <c r="F543" s="7"/>
      <c r="G543" s="7"/>
    </row>
    <row r="544" spans="2:8">
      <c r="B544" s="125" t="s">
        <v>399</v>
      </c>
      <c r="C544" s="125"/>
      <c r="D544" s="126">
        <v>819976.64</v>
      </c>
      <c r="E544" s="139"/>
      <c r="F544" s="7"/>
      <c r="G544" s="7"/>
    </row>
    <row r="545" spans="2:7">
      <c r="B545" s="125" t="s">
        <v>400</v>
      </c>
      <c r="C545" s="125"/>
      <c r="D545" s="126">
        <v>0</v>
      </c>
      <c r="E545" s="139"/>
      <c r="F545" s="7"/>
      <c r="G545" s="7"/>
    </row>
    <row r="546" spans="2:7">
      <c r="B546" s="125" t="s">
        <v>401</v>
      </c>
      <c r="C546" s="125"/>
      <c r="D546" s="126">
        <v>0</v>
      </c>
      <c r="E546" s="139"/>
      <c r="F546" s="7"/>
      <c r="G546" s="7"/>
    </row>
    <row r="547" spans="2:7">
      <c r="B547" s="125" t="s">
        <v>402</v>
      </c>
      <c r="C547" s="125"/>
      <c r="D547" s="126">
        <v>0</v>
      </c>
      <c r="E547" s="139"/>
      <c r="F547" s="7"/>
      <c r="G547" s="7"/>
    </row>
    <row r="548" spans="2:7">
      <c r="B548" s="125" t="s">
        <v>403</v>
      </c>
      <c r="C548" s="125"/>
      <c r="D548" s="126">
        <v>0</v>
      </c>
      <c r="E548" s="139"/>
      <c r="F548" s="7"/>
      <c r="G548" s="7"/>
    </row>
    <row r="549" spans="2:7">
      <c r="B549" s="125" t="s">
        <v>404</v>
      </c>
      <c r="C549" s="125"/>
      <c r="D549" s="126">
        <v>-0.27</v>
      </c>
      <c r="E549" s="139"/>
      <c r="F549" s="7"/>
      <c r="G549" s="7"/>
    </row>
    <row r="550" spans="2:7">
      <c r="B550" s="142" t="s">
        <v>405</v>
      </c>
      <c r="C550" s="143"/>
      <c r="D550" s="126">
        <v>0</v>
      </c>
      <c r="E550" s="139"/>
      <c r="F550" s="7"/>
      <c r="G550" s="7"/>
    </row>
    <row r="551" spans="2:7">
      <c r="B551" s="121"/>
      <c r="C551" s="121"/>
      <c r="F551" s="7"/>
      <c r="G551" s="7"/>
    </row>
    <row r="552" spans="2:7">
      <c r="B552" s="134" t="s">
        <v>406</v>
      </c>
      <c r="E552" s="135">
        <f>+E522-E524+E543</f>
        <v>36765269.369999997</v>
      </c>
      <c r="F552" s="114"/>
      <c r="G552" s="114"/>
    </row>
    <row r="553" spans="2:7">
      <c r="F553" s="144"/>
      <c r="G553" s="7"/>
    </row>
    <row r="554" spans="2:7">
      <c r="F554" s="7"/>
      <c r="G554" s="7"/>
    </row>
    <row r="555" spans="2:7">
      <c r="F555" s="145"/>
      <c r="G555" s="7"/>
    </row>
    <row r="556" spans="2:7">
      <c r="F556" s="145"/>
      <c r="G556" s="7"/>
    </row>
    <row r="557" spans="2:7">
      <c r="F557" s="7"/>
      <c r="G557" s="7"/>
    </row>
    <row r="558" spans="2:7">
      <c r="B558" s="146" t="s">
        <v>407</v>
      </c>
      <c r="C558" s="146"/>
      <c r="D558" s="146"/>
      <c r="E558" s="146"/>
      <c r="F558" s="146"/>
      <c r="G558" s="7"/>
    </row>
    <row r="559" spans="2:7">
      <c r="B559" s="146"/>
      <c r="C559" s="146"/>
      <c r="D559" s="146"/>
      <c r="E559" s="146"/>
      <c r="F559" s="146"/>
      <c r="G559" s="7"/>
    </row>
    <row r="560" spans="2:7">
      <c r="B560" s="146"/>
      <c r="C560" s="146"/>
      <c r="D560" s="146"/>
      <c r="E560" s="146"/>
      <c r="F560" s="146"/>
      <c r="G560" s="7"/>
    </row>
    <row r="561" spans="2:7" ht="21" customHeight="1">
      <c r="B561" s="62" t="s">
        <v>408</v>
      </c>
      <c r="C561" s="63" t="s">
        <v>67</v>
      </c>
      <c r="D561" s="89" t="s">
        <v>68</v>
      </c>
      <c r="E561" s="89" t="s">
        <v>69</v>
      </c>
      <c r="F561" s="7"/>
      <c r="G561" s="7"/>
    </row>
    <row r="562" spans="2:7">
      <c r="B562" s="25" t="s">
        <v>409</v>
      </c>
      <c r="C562" s="147">
        <v>0</v>
      </c>
      <c r="D562" s="99"/>
      <c r="E562" s="99"/>
      <c r="F562" s="7"/>
      <c r="G562" s="7"/>
    </row>
    <row r="563" spans="2:7">
      <c r="B563" s="148" t="s">
        <v>410</v>
      </c>
      <c r="C563" s="149">
        <f>SUM(C564:C569)</f>
        <v>0</v>
      </c>
      <c r="D563" s="149">
        <f>SUM(D564:D569)</f>
        <v>0</v>
      </c>
      <c r="E563" s="150">
        <f>SUM(E564:E569)</f>
        <v>0</v>
      </c>
      <c r="F563" s="7"/>
      <c r="G563" s="7"/>
    </row>
    <row r="564" spans="2:7">
      <c r="B564" s="151" t="s">
        <v>411</v>
      </c>
      <c r="C564" s="149">
        <v>0</v>
      </c>
      <c r="D564" s="149">
        <v>0</v>
      </c>
      <c r="E564" s="150">
        <v>0</v>
      </c>
      <c r="F564" s="7"/>
      <c r="G564" s="7"/>
    </row>
    <row r="565" spans="2:7">
      <c r="B565" s="151" t="s">
        <v>412</v>
      </c>
      <c r="C565" s="149">
        <v>0</v>
      </c>
      <c r="D565" s="149">
        <v>0</v>
      </c>
      <c r="E565" s="150">
        <v>0</v>
      </c>
      <c r="F565" s="7"/>
      <c r="G565" s="7"/>
    </row>
    <row r="566" spans="2:7">
      <c r="B566" s="151" t="s">
        <v>413</v>
      </c>
      <c r="C566" s="149">
        <v>0</v>
      </c>
      <c r="D566" s="149">
        <v>0</v>
      </c>
      <c r="E566" s="150">
        <v>0</v>
      </c>
      <c r="F566" s="7"/>
      <c r="G566" s="7"/>
    </row>
    <row r="567" spans="2:7">
      <c r="B567" s="151" t="s">
        <v>414</v>
      </c>
      <c r="C567" s="149">
        <v>0</v>
      </c>
      <c r="D567" s="149">
        <v>0</v>
      </c>
      <c r="E567" s="150">
        <v>0</v>
      </c>
      <c r="F567" s="7"/>
      <c r="G567" s="7"/>
    </row>
    <row r="568" spans="2:7">
      <c r="B568" s="151" t="s">
        <v>415</v>
      </c>
      <c r="C568" s="149">
        <v>0</v>
      </c>
      <c r="D568" s="149">
        <v>0</v>
      </c>
      <c r="E568" s="150">
        <v>0</v>
      </c>
      <c r="F568" s="7"/>
      <c r="G568" s="7"/>
    </row>
    <row r="569" spans="2:7">
      <c r="B569" s="151" t="s">
        <v>416</v>
      </c>
      <c r="C569" s="149">
        <v>0</v>
      </c>
      <c r="D569" s="149">
        <v>0</v>
      </c>
      <c r="E569" s="150">
        <v>0</v>
      </c>
      <c r="F569" s="7"/>
      <c r="G569" s="7"/>
    </row>
    <row r="570" spans="2:7">
      <c r="B570" s="148" t="s">
        <v>417</v>
      </c>
      <c r="C570" s="149">
        <f>SUM(C571:C576)</f>
        <v>0</v>
      </c>
      <c r="D570" s="149">
        <f>SUM(D571:D576)</f>
        <v>0</v>
      </c>
      <c r="E570" s="150">
        <f>SUM(E571:E576)</f>
        <v>0</v>
      </c>
      <c r="F570" s="7"/>
      <c r="G570" s="7"/>
    </row>
    <row r="571" spans="2:7">
      <c r="B571" s="151" t="s">
        <v>418</v>
      </c>
      <c r="C571" s="149">
        <v>0</v>
      </c>
      <c r="D571" s="149">
        <v>0</v>
      </c>
      <c r="E571" s="150">
        <v>0</v>
      </c>
      <c r="F571" s="7"/>
      <c r="G571" s="7"/>
    </row>
    <row r="572" spans="2:7">
      <c r="B572" s="151" t="s">
        <v>419</v>
      </c>
      <c r="C572" s="149">
        <v>0</v>
      </c>
      <c r="D572" s="149">
        <v>0</v>
      </c>
      <c r="E572" s="150">
        <v>0</v>
      </c>
      <c r="F572" s="7"/>
      <c r="G572" s="7"/>
    </row>
    <row r="573" spans="2:7">
      <c r="B573" s="151" t="s">
        <v>420</v>
      </c>
      <c r="C573" s="150">
        <v>0</v>
      </c>
      <c r="D573" s="150">
        <v>0</v>
      </c>
      <c r="E573" s="150">
        <v>0</v>
      </c>
      <c r="F573" s="7"/>
      <c r="G573" s="7"/>
    </row>
    <row r="574" spans="2:7">
      <c r="B574" s="151" t="s">
        <v>421</v>
      </c>
      <c r="C574" s="150">
        <v>0</v>
      </c>
      <c r="D574" s="150">
        <v>0</v>
      </c>
      <c r="E574" s="150">
        <v>0</v>
      </c>
      <c r="F574" s="7"/>
      <c r="G574" s="7"/>
    </row>
    <row r="575" spans="2:7">
      <c r="B575" s="151" t="s">
        <v>422</v>
      </c>
      <c r="C575" s="150">
        <v>0</v>
      </c>
      <c r="D575" s="150">
        <v>0</v>
      </c>
      <c r="E575" s="150">
        <v>0</v>
      </c>
      <c r="F575" s="7"/>
      <c r="G575" s="7"/>
    </row>
    <row r="576" spans="2:7">
      <c r="B576" s="151" t="s">
        <v>423</v>
      </c>
      <c r="C576" s="150">
        <v>0</v>
      </c>
      <c r="D576" s="150">
        <v>0</v>
      </c>
      <c r="E576" s="150">
        <v>0</v>
      </c>
      <c r="F576" s="7"/>
      <c r="G576" s="7"/>
    </row>
    <row r="577" spans="2:7">
      <c r="B577" s="148" t="s">
        <v>424</v>
      </c>
      <c r="C577" s="150">
        <f>SUM(C578:C583)</f>
        <v>0</v>
      </c>
      <c r="D577" s="150">
        <f t="shared" ref="D577:E577" si="6">SUM(D578:D583)</f>
        <v>0</v>
      </c>
      <c r="E577" s="150">
        <f t="shared" si="6"/>
        <v>0</v>
      </c>
      <c r="F577" s="7"/>
      <c r="G577" s="7"/>
    </row>
    <row r="578" spans="2:7">
      <c r="B578" s="151" t="s">
        <v>425</v>
      </c>
      <c r="C578" s="150">
        <v>0</v>
      </c>
      <c r="D578" s="150">
        <v>0</v>
      </c>
      <c r="E578" s="150">
        <v>0</v>
      </c>
      <c r="F578" s="7"/>
      <c r="G578" s="7"/>
    </row>
    <row r="579" spans="2:7">
      <c r="B579" s="151" t="s">
        <v>426</v>
      </c>
      <c r="C579" s="150">
        <v>0</v>
      </c>
      <c r="D579" s="150">
        <v>0</v>
      </c>
      <c r="E579" s="150">
        <v>0</v>
      </c>
      <c r="F579" s="7"/>
      <c r="G579" s="7"/>
    </row>
    <row r="580" spans="2:7">
      <c r="B580" s="151" t="s">
        <v>427</v>
      </c>
      <c r="C580" s="150">
        <v>0</v>
      </c>
      <c r="D580" s="150">
        <v>0</v>
      </c>
      <c r="E580" s="150">
        <v>0</v>
      </c>
      <c r="F580" s="7"/>
      <c r="G580" s="7"/>
    </row>
    <row r="581" spans="2:7">
      <c r="B581" s="151" t="s">
        <v>428</v>
      </c>
      <c r="C581" s="150">
        <v>0</v>
      </c>
      <c r="D581" s="150">
        <v>0</v>
      </c>
      <c r="E581" s="150">
        <v>0</v>
      </c>
      <c r="F581" s="7"/>
      <c r="G581" s="7"/>
    </row>
    <row r="582" spans="2:7">
      <c r="B582" s="151" t="s">
        <v>429</v>
      </c>
      <c r="C582" s="150">
        <v>0</v>
      </c>
      <c r="D582" s="150">
        <v>0</v>
      </c>
      <c r="E582" s="150">
        <v>0</v>
      </c>
      <c r="F582" s="7"/>
      <c r="G582" s="7"/>
    </row>
    <row r="583" spans="2:7">
      <c r="B583" s="151" t="s">
        <v>430</v>
      </c>
      <c r="C583" s="150">
        <v>0</v>
      </c>
      <c r="D583" s="150">
        <v>0</v>
      </c>
      <c r="E583" s="150">
        <v>0</v>
      </c>
      <c r="F583" s="7"/>
      <c r="G583" s="7"/>
    </row>
    <row r="584" spans="2:7">
      <c r="B584" s="148" t="s">
        <v>431</v>
      </c>
      <c r="C584" s="150">
        <f>SUM(C585:C586)</f>
        <v>0</v>
      </c>
      <c r="D584" s="150">
        <f t="shared" ref="D584:E584" si="7">SUM(D585:D586)</f>
        <v>0</v>
      </c>
      <c r="E584" s="150">
        <f t="shared" si="7"/>
        <v>0</v>
      </c>
      <c r="F584" s="7"/>
      <c r="G584" s="7"/>
    </row>
    <row r="585" spans="2:7">
      <c r="B585" s="151" t="s">
        <v>432</v>
      </c>
      <c r="C585" s="150">
        <v>0</v>
      </c>
      <c r="D585" s="150">
        <v>0</v>
      </c>
      <c r="E585" s="150">
        <v>0</v>
      </c>
      <c r="F585" s="7"/>
      <c r="G585" s="7"/>
    </row>
    <row r="586" spans="2:7">
      <c r="B586" s="151" t="s">
        <v>433</v>
      </c>
      <c r="C586" s="150">
        <v>0</v>
      </c>
      <c r="D586" s="150">
        <v>0</v>
      </c>
      <c r="E586" s="150">
        <v>0</v>
      </c>
      <c r="F586" s="7"/>
      <c r="G586" s="7"/>
    </row>
    <row r="587" spans="2:7" ht="22.5">
      <c r="B587" s="152" t="s">
        <v>434</v>
      </c>
      <c r="C587" s="150">
        <f>SUM(C588:C589)</f>
        <v>0</v>
      </c>
      <c r="D587" s="150">
        <f t="shared" ref="D587:E587" si="8">SUM(D588:D589)</f>
        <v>0</v>
      </c>
      <c r="E587" s="150">
        <f t="shared" si="8"/>
        <v>0</v>
      </c>
      <c r="F587" s="7"/>
      <c r="G587" s="7"/>
    </row>
    <row r="588" spans="2:7">
      <c r="B588" s="151" t="s">
        <v>435</v>
      </c>
      <c r="C588" s="150">
        <v>0</v>
      </c>
      <c r="D588" s="150">
        <v>0</v>
      </c>
      <c r="E588" s="150">
        <v>0</v>
      </c>
      <c r="F588" s="7"/>
      <c r="G588" s="7"/>
    </row>
    <row r="589" spans="2:7" ht="22.5">
      <c r="B589" s="153" t="s">
        <v>436</v>
      </c>
      <c r="C589" s="150">
        <v>0</v>
      </c>
      <c r="D589" s="150">
        <v>0</v>
      </c>
      <c r="E589" s="150">
        <v>0</v>
      </c>
      <c r="F589" s="7"/>
      <c r="G589" s="7"/>
    </row>
    <row r="590" spans="2:7">
      <c r="B590" s="148" t="s">
        <v>437</v>
      </c>
      <c r="C590" s="150">
        <f>SUM(C591:C594)</f>
        <v>0</v>
      </c>
      <c r="D590" s="150">
        <f t="shared" ref="D590:E590" si="9">SUM(D591:D594)</f>
        <v>0</v>
      </c>
      <c r="E590" s="150">
        <f t="shared" si="9"/>
        <v>0</v>
      </c>
      <c r="F590" s="7"/>
      <c r="G590" s="7"/>
    </row>
    <row r="591" spans="2:7">
      <c r="B591" s="151" t="s">
        <v>438</v>
      </c>
      <c r="C591" s="154">
        <v>0</v>
      </c>
      <c r="D591" s="154">
        <v>0</v>
      </c>
      <c r="E591" s="155">
        <v>0</v>
      </c>
      <c r="F591" s="7"/>
      <c r="G591" s="7"/>
    </row>
    <row r="592" spans="2:7">
      <c r="B592" s="151" t="s">
        <v>439</v>
      </c>
      <c r="C592" s="154">
        <v>0</v>
      </c>
      <c r="D592" s="154">
        <v>0</v>
      </c>
      <c r="E592" s="155">
        <v>0</v>
      </c>
      <c r="F592" s="7"/>
      <c r="G592" s="7"/>
    </row>
    <row r="593" spans="2:7">
      <c r="B593" s="151" t="s">
        <v>440</v>
      </c>
      <c r="C593" s="154">
        <v>0</v>
      </c>
      <c r="D593" s="154">
        <v>0</v>
      </c>
      <c r="E593" s="155">
        <v>0</v>
      </c>
      <c r="F593" s="7"/>
      <c r="G593" s="7"/>
    </row>
    <row r="594" spans="2:7">
      <c r="B594" s="151" t="s">
        <v>441</v>
      </c>
      <c r="C594" s="155">
        <v>0</v>
      </c>
      <c r="D594" s="155">
        <v>0</v>
      </c>
      <c r="E594" s="155">
        <v>0</v>
      </c>
      <c r="F594" s="7"/>
      <c r="G594" s="7"/>
    </row>
    <row r="595" spans="2:7">
      <c r="B595" s="156"/>
      <c r="C595" s="155"/>
      <c r="D595" s="155"/>
      <c r="E595" s="155"/>
      <c r="F595" s="7"/>
      <c r="G595" s="7"/>
    </row>
    <row r="596" spans="2:7">
      <c r="B596" s="148" t="s">
        <v>442</v>
      </c>
      <c r="C596" s="155"/>
      <c r="D596" s="155"/>
      <c r="E596" s="155"/>
      <c r="F596" s="7"/>
      <c r="G596" s="7"/>
    </row>
    <row r="597" spans="2:7">
      <c r="B597" s="151" t="s">
        <v>443</v>
      </c>
      <c r="C597" s="155"/>
      <c r="D597" s="155"/>
      <c r="E597" s="155"/>
      <c r="F597" s="7"/>
      <c r="G597" s="7"/>
    </row>
    <row r="598" spans="2:7">
      <c r="B598" s="151" t="s">
        <v>444</v>
      </c>
      <c r="C598" s="155"/>
      <c r="D598" s="155"/>
      <c r="E598" s="155"/>
      <c r="F598" s="7"/>
      <c r="G598" s="7"/>
    </row>
    <row r="599" spans="2:7">
      <c r="B599" s="151" t="s">
        <v>445</v>
      </c>
      <c r="C599" s="155"/>
      <c r="D599" s="155"/>
      <c r="E599" s="155"/>
      <c r="F599" s="7"/>
      <c r="G599" s="7"/>
    </row>
    <row r="600" spans="2:7">
      <c r="B600" s="151" t="s">
        <v>446</v>
      </c>
      <c r="C600" s="155"/>
      <c r="D600" s="155"/>
      <c r="E600" s="155"/>
      <c r="F600" s="7"/>
      <c r="G600" s="7"/>
    </row>
    <row r="601" spans="2:7">
      <c r="B601" s="151" t="s">
        <v>447</v>
      </c>
      <c r="C601" s="155"/>
      <c r="D601" s="155"/>
      <c r="E601" s="155"/>
      <c r="F601" s="7"/>
      <c r="G601" s="7"/>
    </row>
    <row r="602" spans="2:7">
      <c r="B602" s="151" t="s">
        <v>448</v>
      </c>
      <c r="C602" s="155"/>
      <c r="D602" s="155"/>
      <c r="E602" s="155"/>
      <c r="F602" s="7"/>
      <c r="G602" s="7"/>
    </row>
    <row r="603" spans="2:7" ht="21" customHeight="1">
      <c r="C603" s="24">
        <f t="shared" ref="C603:E603" si="10">SUM(C600:C601)</f>
        <v>0</v>
      </c>
      <c r="D603" s="24">
        <f t="shared" si="10"/>
        <v>0</v>
      </c>
      <c r="E603" s="24">
        <f t="shared" si="10"/>
        <v>0</v>
      </c>
      <c r="F603" s="7"/>
      <c r="G603" s="7"/>
    </row>
    <row r="604" spans="2:7">
      <c r="F604" s="7"/>
      <c r="G604" s="7"/>
    </row>
    <row r="605" spans="2:7">
      <c r="F605" s="7"/>
      <c r="G605" s="7"/>
    </row>
    <row r="606" spans="2:7">
      <c r="F606" s="7"/>
      <c r="G606" s="7"/>
    </row>
    <row r="607" spans="2:7">
      <c r="F607" s="7"/>
      <c r="G607" s="7"/>
    </row>
    <row r="608" spans="2:7">
      <c r="F608" s="7"/>
      <c r="G608" s="7"/>
    </row>
    <row r="609" spans="2:7">
      <c r="F609" s="7"/>
      <c r="G609" s="7"/>
    </row>
    <row r="610" spans="2:7">
      <c r="B610" s="146" t="s">
        <v>449</v>
      </c>
      <c r="C610" s="146"/>
      <c r="D610" s="146"/>
      <c r="E610" s="146"/>
      <c r="F610" s="146"/>
      <c r="G610" s="7"/>
    </row>
    <row r="611" spans="2:7">
      <c r="F611" s="7"/>
      <c r="G611" s="7"/>
    </row>
    <row r="612" spans="2:7">
      <c r="F612" s="7"/>
      <c r="G612" s="7"/>
    </row>
    <row r="613" spans="2:7">
      <c r="F613" s="7"/>
      <c r="G613" s="7"/>
    </row>
    <row r="614" spans="2:7">
      <c r="F614" s="7"/>
      <c r="G614" s="7"/>
    </row>
    <row r="615" spans="2:7">
      <c r="F615" s="7"/>
      <c r="G615" s="7"/>
    </row>
    <row r="616" spans="2:7">
      <c r="F616" s="7"/>
      <c r="G616" s="7"/>
    </row>
    <row r="617" spans="2:7">
      <c r="B617" s="157" t="s">
        <v>450</v>
      </c>
      <c r="F617" s="7"/>
      <c r="G617" s="7"/>
    </row>
    <row r="618" spans="2:7" ht="12" customHeight="1">
      <c r="F618" s="7"/>
      <c r="G618" s="7"/>
    </row>
    <row r="619" spans="2:7">
      <c r="C619" s="107"/>
      <c r="D619" s="107"/>
      <c r="E619" s="107"/>
    </row>
    <row r="620" spans="2:7">
      <c r="C620" s="107"/>
      <c r="D620" s="107"/>
      <c r="E620" s="107"/>
    </row>
    <row r="621" spans="2:7">
      <c r="C621" s="107"/>
      <c r="D621" s="107"/>
      <c r="E621" s="107"/>
    </row>
    <row r="622" spans="2:7">
      <c r="G622" s="7"/>
    </row>
    <row r="623" spans="2:7">
      <c r="B623" s="158"/>
      <c r="C623" s="107"/>
      <c r="D623" s="158"/>
      <c r="E623" s="158"/>
      <c r="F623" s="159"/>
      <c r="G623" s="159"/>
    </row>
    <row r="624" spans="2:7">
      <c r="B624" s="160" t="s">
        <v>451</v>
      </c>
      <c r="C624" s="107"/>
      <c r="D624" s="161" t="s">
        <v>452</v>
      </c>
      <c r="E624" s="161"/>
      <c r="F624" s="7"/>
      <c r="G624" s="162"/>
    </row>
    <row r="625" spans="2:7">
      <c r="B625" s="160" t="s">
        <v>453</v>
      </c>
      <c r="C625" s="107"/>
      <c r="D625" s="163" t="s">
        <v>454</v>
      </c>
      <c r="E625" s="163"/>
      <c r="F625" s="164"/>
      <c r="G625" s="164"/>
    </row>
    <row r="626" spans="2:7">
      <c r="B626" s="107"/>
      <c r="C626" s="107"/>
      <c r="D626" s="107"/>
      <c r="E626" s="107"/>
      <c r="F626" s="107"/>
      <c r="G626" s="107"/>
    </row>
    <row r="627" spans="2:7">
      <c r="B627" s="107"/>
      <c r="C627" s="107"/>
      <c r="D627" s="107"/>
      <c r="E627" s="107"/>
      <c r="F627" s="107"/>
      <c r="G627" s="107"/>
    </row>
    <row r="631" spans="2:7" ht="12.75" customHeight="1"/>
    <row r="634" spans="2:7" ht="12.75" customHeight="1"/>
  </sheetData>
  <mergeCells count="13">
    <mergeCell ref="D625:E625"/>
    <mergeCell ref="D231:E231"/>
    <mergeCell ref="D238:E238"/>
    <mergeCell ref="D245:E245"/>
    <mergeCell ref="D277:E277"/>
    <mergeCell ref="D285:E285"/>
    <mergeCell ref="D624:E624"/>
    <mergeCell ref="A2:L2"/>
    <mergeCell ref="A3:L3"/>
    <mergeCell ref="A4:L4"/>
    <mergeCell ref="A9:L9"/>
    <mergeCell ref="D95:E95"/>
    <mergeCell ref="D224:E224"/>
  </mergeCells>
  <dataValidations count="4">
    <dataValidation allowBlank="1" showInputMessage="1" showErrorMessage="1" prompt="Especificar origen de dicho recurso: Federal, Estatal, Municipal, Particulares." sqref="D220 D227 D234"/>
    <dataValidation allowBlank="1" showInputMessage="1" showErrorMessage="1" prompt="Características cualitativas significativas que les impacten financieramente." sqref="D173:E173 E220 E227 E234"/>
    <dataValidation allowBlank="1" showInputMessage="1" showErrorMessage="1" prompt="Corresponde al número de la cuenta de acuerdo al Plan de Cuentas emitido por el CONAC (DOF 22/11/2010)." sqref="B173"/>
    <dataValidation allowBlank="1" showInputMessage="1" showErrorMessage="1" prompt="Saldo final del periodo que corresponde la cuenta pública presentada (mensual:  enero, febrero, marzo, etc.; trimestral: 1er, 2do, 3ro. o 4to.)." sqref="C173 C220 C227 C234"/>
  </dataValidations>
  <pageMargins left="0.7" right="0.7" top="0.75" bottom="0.75" header="0.3" footer="0.3"/>
  <pageSetup scale="4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Ines</dc:creator>
  <cp:lastModifiedBy>Ines</cp:lastModifiedBy>
  <cp:lastPrinted>2018-03-05T20:57:41Z</cp:lastPrinted>
  <dcterms:created xsi:type="dcterms:W3CDTF">2018-03-05T20:55:06Z</dcterms:created>
  <dcterms:modified xsi:type="dcterms:W3CDTF">2018-03-05T20:57:51Z</dcterms:modified>
</cp:coreProperties>
</file>