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RASPARECIA\2018\2DO TRIMESTRE\"/>
    </mc:Choice>
  </mc:AlternateContent>
  <bookViews>
    <workbookView xWindow="0" yWindow="0" windowWidth="16170" windowHeight="60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1" l="1"/>
  <c r="N32" i="1"/>
  <c r="J32" i="1"/>
  <c r="O32" i="1" s="1"/>
  <c r="P29" i="1"/>
  <c r="P28" i="1"/>
  <c r="O27" i="1"/>
  <c r="N27" i="1"/>
  <c r="P25" i="1"/>
  <c r="P23" i="1"/>
  <c r="O22" i="1"/>
  <c r="N22" i="1"/>
  <c r="P20" i="1"/>
  <c r="P17" i="1"/>
  <c r="P37" i="1" s="1"/>
  <c r="J15" i="1"/>
  <c r="O14" i="1"/>
  <c r="N14" i="1"/>
  <c r="Q11" i="1"/>
  <c r="Q37" i="1" s="1"/>
  <c r="P11" i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<sst xmlns="http://schemas.openxmlformats.org/spreadsheetml/2006/main" count="181" uniqueCount="167">
  <si>
    <t>PROGRAMAS Y PROYECTOS DE INVERSIÓN</t>
  </si>
  <si>
    <t>DEL 01 DE ENERO AL 30 DE JUNIOO DE 2018</t>
  </si>
  <si>
    <t>Ente Público:</t>
  </si>
  <si>
    <t xml:space="preserve"> </t>
  </si>
  <si>
    <t>UNIVERSIDAD TECNOLOGICA DE SAN MIGUEL DE ALLENDE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</si>
  <si>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</si>
  <si>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</si>
  <si>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</si>
  <si>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</si>
  <si>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</si>
  <si>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</si>
  <si>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</si>
  <si>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</si>
  <si>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</si>
  <si>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</si>
  <si>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</si>
  <si>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</si>
  <si>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</si>
  <si>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</si>
  <si>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</si>
  <si>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</si>
  <si>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</si>
  <si>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</si>
  <si>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</si>
  <si>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</si>
  <si>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RECTORÍA</t>
  </si>
  <si>
    <t>G1145</t>
  </si>
  <si>
    <t>OPERACIÓN MODELO DE EVALUACION</t>
  </si>
  <si>
    <t xml:space="preserve"> 823,228.21</t>
  </si>
  <si>
    <t>303,976.00</t>
  </si>
  <si>
    <t xml:space="preserve">       519,252.21</t>
  </si>
  <si>
    <t>G2093</t>
  </si>
  <si>
    <t>DIRECCION ESTRATEGICA</t>
  </si>
  <si>
    <t xml:space="preserve">     1,676,273.14</t>
  </si>
  <si>
    <t xml:space="preserve">     3,198,927.37</t>
  </si>
  <si>
    <t xml:space="preserve">        63,800.00</t>
  </si>
  <si>
    <t xml:space="preserve">     1,295,753.92</t>
  </si>
  <si>
    <t xml:space="preserve">     1,231,953.92</t>
  </si>
  <si>
    <t xml:space="preserve">     1,903,173.45</t>
  </si>
  <si>
    <t>P0789</t>
  </si>
  <si>
    <t>GESTIÓN DE CERTIFICACIÓN</t>
  </si>
  <si>
    <t xml:space="preserve">       323,462.72</t>
  </si>
  <si>
    <t xml:space="preserve">       561,134.07</t>
  </si>
  <si>
    <t xml:space="preserve">        31,320.00</t>
  </si>
  <si>
    <t xml:space="preserve">       202,479.86</t>
  </si>
  <si>
    <t xml:space="preserve">       233,799.86</t>
  </si>
  <si>
    <t>ACADEMIA</t>
  </si>
  <si>
    <t>P0783</t>
  </si>
  <si>
    <t>ADMINISTRACIÓN EN IM</t>
  </si>
  <si>
    <t xml:space="preserve">       251,466.80</t>
  </si>
  <si>
    <t xml:space="preserve">       849,877.51</t>
  </si>
  <si>
    <t xml:space="preserve">     9,217,324.16</t>
  </si>
  <si>
    <t xml:space="preserve">     7,855,979.85</t>
  </si>
  <si>
    <t xml:space="preserve">    13,542,594.78</t>
  </si>
  <si>
    <t>P0784</t>
  </si>
  <si>
    <t>APLICACIÓN DE PLANES</t>
  </si>
  <si>
    <t xml:space="preserve">       221,518.66</t>
  </si>
  <si>
    <t xml:space="preserve">       221,518.67</t>
  </si>
  <si>
    <t xml:space="preserve">       443,635.30</t>
  </si>
  <si>
    <t xml:space="preserve">       197,418.87</t>
  </si>
  <si>
    <t xml:space="preserve">       246,216.43</t>
  </si>
  <si>
    <t>P0785</t>
  </si>
  <si>
    <t>APOYO PARA LA PROFESIONALIZACIÓN</t>
  </si>
  <si>
    <t xml:space="preserve">       159,140.99</t>
  </si>
  <si>
    <t xml:space="preserve">       260,024.14</t>
  </si>
  <si>
    <t xml:space="preserve">       123,716.03</t>
  </si>
  <si>
    <t xml:space="preserve">       136,308.11</t>
  </si>
  <si>
    <t>P0787</t>
  </si>
  <si>
    <t>CURSOS Y EVENTOS DE</t>
  </si>
  <si>
    <t xml:space="preserve">       541,518.66</t>
  </si>
  <si>
    <t xml:space="preserve">       303,049.84</t>
  </si>
  <si>
    <t xml:space="preserve">       844,568.50</t>
  </si>
  <si>
    <t xml:space="preserve">       351,012.61</t>
  </si>
  <si>
    <t xml:space="preserve">       493,555.89</t>
  </si>
  <si>
    <t>P0788</t>
  </si>
  <si>
    <t>GESTIÓN DEL PROCESO</t>
  </si>
  <si>
    <t xml:space="preserve">       359,171.19</t>
  </si>
  <si>
    <t xml:space="preserve">       338,110.07</t>
  </si>
  <si>
    <t xml:space="preserve">       697,281.26</t>
  </si>
  <si>
    <t xml:space="preserve">       300,754.62</t>
  </si>
  <si>
    <t xml:space="preserve">       396,526.64</t>
  </si>
  <si>
    <t>P0791</t>
  </si>
  <si>
    <t>OPERACIÓN DE OTROGAMIENTO</t>
  </si>
  <si>
    <t xml:space="preserve">       101,140.99</t>
  </si>
  <si>
    <t xml:space="preserve">       302,024.14</t>
  </si>
  <si>
    <t xml:space="preserve">        85,033.64</t>
  </si>
  <si>
    <t xml:space="preserve">       216,990.50</t>
  </si>
  <si>
    <t>Q1594</t>
  </si>
  <si>
    <t>INFRAESTRUCTURA DE LA</t>
  </si>
  <si>
    <t>VINCULACIÓN</t>
  </si>
  <si>
    <t>P0782</t>
  </si>
  <si>
    <t>ACTUALIZACIÓN DE PROYECTO</t>
  </si>
  <si>
    <t xml:space="preserve">       138,140.99</t>
  </si>
  <si>
    <t xml:space="preserve">       561,024.14</t>
  </si>
  <si>
    <t xml:space="preserve">        16,471.60</t>
  </si>
  <si>
    <t xml:space="preserve">       544,552.54</t>
  </si>
  <si>
    <t>P0786</t>
  </si>
  <si>
    <t>CAPACITACIÓN Y CERTIFICACIÓN</t>
  </si>
  <si>
    <t xml:space="preserve">       250,129.56</t>
  </si>
  <si>
    <t xml:space="preserve">       264,574.64</t>
  </si>
  <si>
    <t xml:space="preserve">       514,704.20</t>
  </si>
  <si>
    <t xml:space="preserve">       208,346.80</t>
  </si>
  <si>
    <t xml:space="preserve">       306,357.40</t>
  </si>
  <si>
    <t>P0792</t>
  </si>
  <si>
    <t>OPERACIÓN DE SERVICIOS</t>
  </si>
  <si>
    <t xml:space="preserve">       511,869.17</t>
  </si>
  <si>
    <t xml:space="preserve">     1,570,480.13</t>
  </si>
  <si>
    <t xml:space="preserve">       484,028.78</t>
  </si>
  <si>
    <t xml:space="preserve">     1,086,451.35</t>
  </si>
  <si>
    <t>P0794</t>
  </si>
  <si>
    <t>REALIZACIÓN DE FOROS</t>
  </si>
  <si>
    <t xml:space="preserve">       220,160.27</t>
  </si>
  <si>
    <t xml:space="preserve">        65,321.45</t>
  </si>
  <si>
    <t xml:space="preserve">       285,481.72</t>
  </si>
  <si>
    <t xml:space="preserve">        26,950.53</t>
  </si>
  <si>
    <t xml:space="preserve">       258,531.19</t>
  </si>
  <si>
    <t>FINANZAS</t>
  </si>
  <si>
    <t>G1105</t>
  </si>
  <si>
    <t>ADMINISTRACION DE RECURSOS HUMANOS</t>
  </si>
  <si>
    <t xml:space="preserve">     3,572,127.71</t>
  </si>
  <si>
    <t xml:space="preserve">     9,659,742.83</t>
  </si>
  <si>
    <t xml:space="preserve">        51,848.30</t>
  </si>
  <si>
    <t xml:space="preserve">     2,855,389.80</t>
  </si>
  <si>
    <t xml:space="preserve">     2,731,041.50</t>
  </si>
  <si>
    <t xml:space="preserve">     6,804,353.03</t>
  </si>
  <si>
    <t>P2751</t>
  </si>
  <si>
    <t xml:space="preserve">       318,758.09</t>
  </si>
  <si>
    <t xml:space="preserve">       855,437.02</t>
  </si>
  <si>
    <t xml:space="preserve">       288,015.06</t>
  </si>
  <si>
    <t xml:space="preserve">       567,421.96</t>
  </si>
  <si>
    <t>P0790</t>
  </si>
  <si>
    <t>MANTENIMIENTO DE LA</t>
  </si>
  <si>
    <t xml:space="preserve">     1,124,289.33</t>
  </si>
  <si>
    <t xml:space="preserve">       917,530.06</t>
  </si>
  <si>
    <t xml:space="preserve">     2,041,819.39</t>
  </si>
  <si>
    <t xml:space="preserve">       706,253.72</t>
  </si>
  <si>
    <t xml:space="preserve">     1,335,565.67</t>
  </si>
  <si>
    <t>COMONFORT</t>
  </si>
  <si>
    <t>P2896</t>
  </si>
  <si>
    <t>ADM. E IMP. SERV.ED</t>
  </si>
  <si>
    <t xml:space="preserve">     8,083,460.79</t>
  </si>
  <si>
    <t xml:space="preserve">     1,009,718.45</t>
  </si>
  <si>
    <t xml:space="preserve">     2,358,968.37</t>
  </si>
  <si>
    <t xml:space="preserve">     3,368,686.82</t>
  </si>
  <si>
    <t xml:space="preserve">     4,714,773.97</t>
  </si>
  <si>
    <t>DOCTOR MORA</t>
  </si>
  <si>
    <t>P2897</t>
  </si>
  <si>
    <t>ADM.SER.ED. DR.M</t>
  </si>
  <si>
    <t xml:space="preserve">     7,820,487.16</t>
  </si>
  <si>
    <t xml:space="preserve">     7,820,487.17</t>
  </si>
  <si>
    <t xml:space="preserve">        63,060.99</t>
  </si>
  <si>
    <t xml:space="preserve">     1,882,074.99</t>
  </si>
  <si>
    <t xml:space="preserve">     1,945,135.98</t>
  </si>
  <si>
    <t xml:space="preserve">     5,875,351.18</t>
  </si>
  <si>
    <t>Total del Gasto</t>
  </si>
  <si>
    <t xml:space="preserve">    25,631,277.68</t>
  </si>
  <si>
    <t xml:space="preserve">    61,283,379.31</t>
  </si>
  <si>
    <t xml:space="preserve"> 1,376,094.54</t>
  </si>
  <si>
    <t xml:space="preserve">  944,997.51</t>
  </si>
  <si>
    <t xml:space="preserve"> 22,008,068.80</t>
  </si>
  <si>
    <t xml:space="preserve"> 19,354,476.75</t>
  </si>
  <si>
    <t>39,275,310.51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</si>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</sst>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4" fillId="2" borderId="1" xfId="0" applyFont="1" applyFill="1" applyBorder="1"/>
    <xf numFmtId="0" fontId="3" fillId="3" borderId="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43" fontId="2" fillId="2" borderId="12" xfId="1" applyFont="1" applyFill="1" applyBorder="1" applyAlignment="1">
      <alignment horizontal="right" vertical="center" wrapText="1"/>
    </xf>
    <xf numFmtId="43" fontId="2" fillId="2" borderId="12" xfId="1" applyFont="1" applyFill="1" applyBorder="1" applyAlignment="1">
      <alignment vertical="center"/>
    </xf>
    <xf numFmtId="43" fontId="2" fillId="0" borderId="12" xfId="1" applyFont="1" applyBorder="1" applyAlignment="1">
      <alignment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0" fillId="0" borderId="12" xfId="0" applyBorder="1"/>
    <xf numFmtId="43" fontId="2" fillId="0" borderId="12" xfId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wrapText="1"/>
    </xf>
    <xf numFmtId="43" fontId="2" fillId="2" borderId="12" xfId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center" vertical="center" wrapText="1"/>
    </xf>
    <xf numFmtId="43" fontId="5" fillId="2" borderId="12" xfId="1" applyFont="1" applyFill="1" applyBorder="1" applyAlignment="1">
      <alignment horizontal="right" vertical="center" wrapText="1"/>
    </xf>
    <xf numFmtId="43" fontId="5" fillId="2" borderId="11" xfId="1" applyFont="1" applyFill="1" applyBorder="1" applyAlignment="1">
      <alignment horizontal="right" vertical="center" wrapText="1"/>
    </xf>
    <xf numFmtId="43" fontId="5" fillId="0" borderId="11" xfId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43" fontId="2" fillId="2" borderId="11" xfId="1" applyFont="1" applyFill="1" applyBorder="1" applyAlignment="1">
      <alignment horizontal="right" vertical="center" wrapText="1"/>
    </xf>
    <xf numFmtId="43" fontId="2" fillId="0" borderId="11" xfId="1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justify" vertical="center" wrapText="1"/>
    </xf>
    <xf numFmtId="0" fontId="5" fillId="2" borderId="15" xfId="0" applyFont="1" applyFill="1" applyBorder="1" applyAlignment="1">
      <alignment horizontal="right" vertical="center" wrapText="1"/>
    </xf>
    <xf numFmtId="0" fontId="0" fillId="0" borderId="6" xfId="0" applyBorder="1"/>
    <xf numFmtId="43" fontId="5" fillId="2" borderId="9" xfId="0" applyNumberFormat="1" applyFont="1" applyFill="1" applyBorder="1" applyAlignment="1">
      <alignment horizontal="right" vertical="center" wrapText="1"/>
    </xf>
    <xf numFmtId="0" fontId="0" fillId="0" borderId="8" xfId="0" applyBorder="1"/>
    <xf numFmtId="0" fontId="6" fillId="2" borderId="0" xfId="0" applyFont="1" applyFill="1"/>
    <xf numFmtId="0" fontId="2" fillId="0" borderId="0" xfId="0" applyFont="1" applyBorder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 indent="3"/>
    </xf>
    <xf numFmtId="0" fontId="5" fillId="2" borderId="8" xfId="0" applyFont="1" applyFill="1" applyBorder="1" applyAlignment="1">
      <alignment horizontal="left" vertical="center" wrapText="1" indent="3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306294</xdr:colOff>
      <xdr:row>42</xdr:row>
      <xdr:rowOff>49493</xdr:rowOff>
    </xdr:from>
    <xdr:to>
      <xdr:col>12</xdr:col>
      <xdr:colOff>526862</xdr:colOff>
      <xdr:row>47</xdr:row>
      <xdr:rowOff>93569</xdr:rowOff>
    </xdr:to>
    <xdr:sp macro="" textlink="">
      <xdr:nvSpPr>
        <xdr:cNvPr id="2" name="9 CuadroTexto"/>
        <xdr:cNvSpPr txBox="1"/>
      </xdr:nvSpPr>
      <xdr:spPr>
        <a:xfrm>
          <a:off x="7481794" y="12273243"/>
          <a:ext cx="2824068" cy="8378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1</xdr:col>
      <xdr:colOff>127000</xdr:colOff>
      <xdr:row>42</xdr:row>
      <xdr:rowOff>31750</xdr:rowOff>
    </xdr:from>
    <xdr:to>
      <xdr:col>4</xdr:col>
      <xdr:colOff>460375</xdr:colOff>
      <xdr:row>47</xdr:row>
      <xdr:rowOff>111125</xdr:rowOff>
    </xdr:to>
    <xdr:sp macro="" textlink="">
      <xdr:nvSpPr>
        <xdr:cNvPr id="3" name="9 CuadroTexto"/>
        <xdr:cNvSpPr txBox="1"/>
      </xdr:nvSpPr>
      <xdr:spPr>
        <a:xfrm>
          <a:off x="269875" y="12319000"/>
          <a:ext cx="2790825" cy="889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8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DANIEL JIMÉNEZ RODRÍGUEZ</a:t>
          </a:r>
          <a:endParaRPr lang="es-MX" sz="8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4"/>
  <sheetViews>
    <sheetView showGridLines="0" tabSelected="1" view="pageBreakPreview" topLeftCell="A26" zoomScale="60" zoomScaleNormal="100" workbookViewId="0">
      <selection activeCell="N33" sqref="N33"/>
    </sheetView>
  </sheetViews>
  <sheetFormatPr baseColWidth="10" defaultColWidth="11.42578125" defaultRowHeight="12.75" x14ac:dyDescent="0.2"/>
  <cols>
    <col min="1" max="1" width="2.140625" style="1" customWidth="1"/>
    <col min="2" max="3" width="3.7109375" style="2" customWidth="1"/>
    <col min="4" max="4" width="29.42578125" style="2" customWidth="1"/>
    <col min="5" max="5" width="12.7109375" style="2" customWidth="1"/>
    <col min="6" max="6" width="14.42578125" style="2" customWidth="1"/>
    <col min="7" max="7" width="12.42578125" style="2" customWidth="1"/>
    <col min="8" max="8" width="14.42578125" style="2" customWidth="1"/>
    <col min="9" max="9" width="14.28515625" style="2" customWidth="1"/>
    <col min="10" max="10" width="13.85546875" style="2" customWidth="1"/>
    <col min="11" max="12" width="12.7109375" style="2" customWidth="1"/>
    <col min="13" max="13" width="13.7109375" style="2" customWidth="1"/>
    <col min="14" max="14" width="13.42578125" style="2" customWidth="1"/>
    <col min="15" max="15" width="13.7109375" style="2" customWidth="1"/>
    <col min="16" max="16" width="14.5703125" style="1" customWidth="1"/>
    <col min="17" max="17" width="14" style="2" customWidth="1"/>
    <col min="18" max="16384" width="11.42578125" style="2"/>
  </cols>
  <sheetData>
    <row r="1" spans="2:17" ht="6" customHeight="1" x14ac:dyDescent="0.2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2:17" ht="13.5" customHeight="1" x14ac:dyDescent="0.2"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2:17" ht="20.25" customHeight="1" x14ac:dyDescent="0.2"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2:17" s="1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7" s="1" customFormat="1" ht="24" customHeight="1" x14ac:dyDescent="0.2">
      <c r="D5" s="4" t="s">
        <v>2</v>
      </c>
      <c r="E5" s="66" t="s">
        <v>3</v>
      </c>
      <c r="F5" s="66"/>
      <c r="G5" s="5" t="s">
        <v>4</v>
      </c>
      <c r="H5" s="6"/>
      <c r="I5" s="6"/>
      <c r="J5" s="6"/>
      <c r="K5" s="6"/>
      <c r="L5" s="7"/>
      <c r="M5" s="7"/>
      <c r="N5" s="8"/>
      <c r="O5" s="3"/>
    </row>
    <row r="6" spans="2:17" s="1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7" ht="15" customHeight="1" x14ac:dyDescent="0.2">
      <c r="B7" s="67" t="s">
        <v>5</v>
      </c>
      <c r="C7" s="68"/>
      <c r="D7" s="69"/>
      <c r="E7" s="76" t="s">
        <v>6</v>
      </c>
      <c r="F7" s="9"/>
      <c r="G7" s="76" t="s">
        <v>7</v>
      </c>
      <c r="H7" s="79" t="s">
        <v>8</v>
      </c>
      <c r="I7" s="80"/>
      <c r="J7" s="80"/>
      <c r="K7" s="80"/>
      <c r="L7" s="80"/>
      <c r="M7" s="80"/>
      <c r="N7" s="81"/>
      <c r="O7" s="82" t="s">
        <v>9</v>
      </c>
      <c r="P7" s="63" t="s">
        <v>10</v>
      </c>
      <c r="Q7" s="64"/>
    </row>
    <row r="8" spans="2:17" ht="25.5" x14ac:dyDescent="0.2">
      <c r="B8" s="70"/>
      <c r="C8" s="71"/>
      <c r="D8" s="72"/>
      <c r="E8" s="77"/>
      <c r="F8" s="10" t="s">
        <v>11</v>
      </c>
      <c r="G8" s="77"/>
      <c r="H8" s="11" t="s">
        <v>12</v>
      </c>
      <c r="I8" s="11" t="s">
        <v>13</v>
      </c>
      <c r="J8" s="11" t="s">
        <v>14</v>
      </c>
      <c r="K8" s="11" t="s">
        <v>15</v>
      </c>
      <c r="L8" s="11" t="s">
        <v>16</v>
      </c>
      <c r="M8" s="11" t="s">
        <v>17</v>
      </c>
      <c r="N8" s="11" t="s">
        <v>18</v>
      </c>
      <c r="O8" s="82"/>
      <c r="P8" s="12" t="s">
        <v>19</v>
      </c>
      <c r="Q8" s="12" t="s">
        <v>20</v>
      </c>
    </row>
    <row r="9" spans="2:17" ht="15.75" customHeight="1" x14ac:dyDescent="0.2">
      <c r="B9" s="73"/>
      <c r="C9" s="74"/>
      <c r="D9" s="75"/>
      <c r="E9" s="78"/>
      <c r="F9" s="13"/>
      <c r="G9" s="78"/>
      <c r="H9" s="11">
        <v>1</v>
      </c>
      <c r="I9" s="11">
        <v>2</v>
      </c>
      <c r="J9" s="11" t="s">
        <v>21</v>
      </c>
      <c r="K9" s="11">
        <v>4</v>
      </c>
      <c r="L9" s="11">
        <v>5</v>
      </c>
      <c r="M9" s="11">
        <v>6</v>
      </c>
      <c r="N9" s="11">
        <v>7</v>
      </c>
      <c r="O9" s="11" t="s">
        <v>22</v>
      </c>
      <c r="P9" s="14" t="s">
        <v>23</v>
      </c>
      <c r="Q9" s="14" t="s">
        <v>24</v>
      </c>
    </row>
    <row r="10" spans="2:17" ht="15" customHeight="1" x14ac:dyDescent="0.2">
      <c r="B10" s="60" t="s">
        <v>25</v>
      </c>
      <c r="C10" s="61"/>
      <c r="D10" s="62"/>
      <c r="E10" s="15"/>
      <c r="F10" s="15"/>
      <c r="G10" s="16"/>
      <c r="H10" s="17"/>
      <c r="I10" s="17"/>
      <c r="J10" s="17"/>
      <c r="K10" s="17"/>
      <c r="L10" s="17"/>
      <c r="M10" s="17"/>
      <c r="N10" s="17"/>
      <c r="O10" s="17"/>
      <c r="P10" s="18"/>
      <c r="Q10" s="19"/>
    </row>
    <row r="11" spans="2:17" ht="38.25" x14ac:dyDescent="0.25">
      <c r="B11" s="20"/>
      <c r="C11" s="52"/>
      <c r="D11" s="53"/>
      <c r="E11" s="21" t="s">
        <v>26</v>
      </c>
      <c r="F11" s="22" t="s">
        <v>27</v>
      </c>
      <c r="G11" s="23">
        <v>50000101</v>
      </c>
      <c r="H11" s="17">
        <v>539812.64</v>
      </c>
      <c r="I11" s="17">
        <v>283415.57</v>
      </c>
      <c r="J11" s="17" t="s">
        <v>28</v>
      </c>
      <c r="K11" s="17">
        <v>0</v>
      </c>
      <c r="L11" s="17">
        <v>0</v>
      </c>
      <c r="M11" t="s">
        <v>29</v>
      </c>
      <c r="N11" s="24" t="s">
        <v>29</v>
      </c>
      <c r="O11" s="24" t="s">
        <v>30</v>
      </c>
      <c r="P11" s="18">
        <f>L11/H11</f>
        <v>0</v>
      </c>
      <c r="Q11" s="19">
        <f>L11</f>
        <v>0</v>
      </c>
    </row>
    <row r="12" spans="2:17" ht="25.5" x14ac:dyDescent="0.2">
      <c r="B12" s="20"/>
      <c r="C12" s="54"/>
      <c r="D12" s="55"/>
      <c r="E12" s="21" t="s">
        <v>31</v>
      </c>
      <c r="F12" s="22" t="s">
        <v>32</v>
      </c>
      <c r="G12" s="23">
        <v>50000101</v>
      </c>
      <c r="H12" s="17">
        <v>1522654.23</v>
      </c>
      <c r="I12" s="17" t="s">
        <v>33</v>
      </c>
      <c r="J12" s="17" t="s">
        <v>34</v>
      </c>
      <c r="K12" s="17">
        <v>0</v>
      </c>
      <c r="L12" s="17" t="s">
        <v>35</v>
      </c>
      <c r="M12" s="25" t="s">
        <v>36</v>
      </c>
      <c r="N12" s="25" t="s">
        <v>37</v>
      </c>
      <c r="O12" s="17" t="s">
        <v>38</v>
      </c>
      <c r="P12" s="18"/>
      <c r="Q12" s="19"/>
    </row>
    <row r="13" spans="2:17" ht="38.25" x14ac:dyDescent="0.2">
      <c r="B13" s="20"/>
      <c r="C13" s="54"/>
      <c r="D13" s="55"/>
      <c r="E13" s="21" t="s">
        <v>39</v>
      </c>
      <c r="F13" s="26" t="s">
        <v>40</v>
      </c>
      <c r="G13" s="23">
        <v>50000101</v>
      </c>
      <c r="H13" s="17" t="s">
        <v>41</v>
      </c>
      <c r="I13" s="17">
        <v>237671.35</v>
      </c>
      <c r="J13" s="27" t="s">
        <v>42</v>
      </c>
      <c r="K13" s="17">
        <v>0</v>
      </c>
      <c r="L13" s="17" t="s">
        <v>43</v>
      </c>
      <c r="M13" s="25">
        <v>98151.99</v>
      </c>
      <c r="N13" s="17" t="s">
        <v>44</v>
      </c>
      <c r="O13" s="17" t="s">
        <v>45</v>
      </c>
      <c r="P13" s="18"/>
      <c r="Q13" s="19"/>
    </row>
    <row r="14" spans="2:17" ht="12.75" customHeight="1" x14ac:dyDescent="0.2">
      <c r="B14" s="60" t="s">
        <v>46</v>
      </c>
      <c r="C14" s="61"/>
      <c r="D14" s="62"/>
      <c r="E14" s="28"/>
      <c r="F14" s="29"/>
      <c r="G14" s="28"/>
      <c r="H14" s="30"/>
      <c r="I14" s="31"/>
      <c r="J14" s="17"/>
      <c r="K14" s="17">
        <v>0</v>
      </c>
      <c r="L14" s="31"/>
      <c r="M14" s="32"/>
      <c r="N14" s="17">
        <f t="shared" ref="N14:N34" si="0">M14-L14</f>
        <v>0</v>
      </c>
      <c r="O14" s="17">
        <f t="shared" ref="O14:O32" si="1">J14-M14</f>
        <v>0</v>
      </c>
      <c r="P14" s="18"/>
      <c r="Q14" s="19"/>
    </row>
    <row r="15" spans="2:17" ht="25.5" x14ac:dyDescent="0.25">
      <c r="B15" s="20"/>
      <c r="C15" s="54"/>
      <c r="D15" s="55"/>
      <c r="E15" s="21" t="s">
        <v>47</v>
      </c>
      <c r="F15" s="22" t="s">
        <v>48</v>
      </c>
      <c r="G15" s="23">
        <v>50000201</v>
      </c>
      <c r="H15" s="17">
        <v>12121005.960000001</v>
      </c>
      <c r="I15" s="17">
        <v>10638912.98</v>
      </c>
      <c r="J15" s="17">
        <f>+H15+I15</f>
        <v>22759918.940000001</v>
      </c>
      <c r="K15" s="17" t="s">
        <v>49</v>
      </c>
      <c r="L15" t="s">
        <v>50</v>
      </c>
      <c r="M15" s="25" t="s">
        <v>51</v>
      </c>
      <c r="N15" s="17" t="s">
        <v>52</v>
      </c>
      <c r="O15" s="17" t="s">
        <v>53</v>
      </c>
      <c r="P15" s="18"/>
      <c r="Q15" s="19"/>
    </row>
    <row r="16" spans="2:17" ht="25.5" x14ac:dyDescent="0.2">
      <c r="B16" s="20"/>
      <c r="C16" s="54"/>
      <c r="D16" s="55"/>
      <c r="E16" s="21" t="s">
        <v>54</v>
      </c>
      <c r="F16" s="22" t="s">
        <v>55</v>
      </c>
      <c r="G16" s="23">
        <v>50000201</v>
      </c>
      <c r="H16" s="17" t="s">
        <v>56</v>
      </c>
      <c r="I16" s="17" t="s">
        <v>57</v>
      </c>
      <c r="J16" s="17" t="s">
        <v>58</v>
      </c>
      <c r="K16" s="17">
        <v>0</v>
      </c>
      <c r="L16" s="17">
        <v>0</v>
      </c>
      <c r="M16" s="25" t="s">
        <v>59</v>
      </c>
      <c r="N16" s="17" t="s">
        <v>59</v>
      </c>
      <c r="O16" s="17" t="s">
        <v>60</v>
      </c>
      <c r="P16" s="18"/>
      <c r="Q16" s="19"/>
    </row>
    <row r="17" spans="2:17" ht="51" x14ac:dyDescent="0.2">
      <c r="B17" s="20"/>
      <c r="C17" s="54"/>
      <c r="D17" s="55"/>
      <c r="E17" s="21" t="s">
        <v>61</v>
      </c>
      <c r="F17" s="22" t="s">
        <v>62</v>
      </c>
      <c r="G17" s="23">
        <v>50000201</v>
      </c>
      <c r="H17" s="17">
        <v>100883.15</v>
      </c>
      <c r="I17" s="17" t="s">
        <v>63</v>
      </c>
      <c r="J17" s="17" t="s">
        <v>64</v>
      </c>
      <c r="K17" s="17">
        <v>0</v>
      </c>
      <c r="L17" s="17"/>
      <c r="M17" s="25" t="s">
        <v>65</v>
      </c>
      <c r="N17" s="17" t="s">
        <v>65</v>
      </c>
      <c r="O17" s="17" t="s">
        <v>66</v>
      </c>
      <c r="P17" s="18">
        <f t="shared" ref="P17:P29" si="2">L17/H17</f>
        <v>0</v>
      </c>
      <c r="Q17" s="19"/>
    </row>
    <row r="18" spans="2:17" ht="25.5" x14ac:dyDescent="0.25">
      <c r="B18" s="20"/>
      <c r="C18" s="54"/>
      <c r="D18" s="55"/>
      <c r="E18" s="21" t="s">
        <v>67</v>
      </c>
      <c r="F18" s="22" t="s">
        <v>68</v>
      </c>
      <c r="G18" s="23">
        <v>50000201</v>
      </c>
      <c r="H18" s="17" t="s">
        <v>69</v>
      </c>
      <c r="I18" s="17" t="s">
        <v>70</v>
      </c>
      <c r="J18" s="17" t="s">
        <v>71</v>
      </c>
      <c r="K18" s="17"/>
      <c r="L18" s="17">
        <v>0</v>
      </c>
      <c r="M18" s="25" t="s">
        <v>72</v>
      </c>
      <c r="N18" s="17" t="s">
        <v>72</v>
      </c>
      <c r="O18" t="s">
        <v>73</v>
      </c>
      <c r="P18" s="18"/>
      <c r="Q18" s="19"/>
    </row>
    <row r="19" spans="2:17" ht="25.5" x14ac:dyDescent="0.25">
      <c r="B19" s="20"/>
      <c r="C19" s="54"/>
      <c r="D19" s="55"/>
      <c r="E19" s="21" t="s">
        <v>74</v>
      </c>
      <c r="F19" s="22" t="s">
        <v>75</v>
      </c>
      <c r="G19" s="23">
        <v>50000201</v>
      </c>
      <c r="H19" t="s">
        <v>76</v>
      </c>
      <c r="I19" t="s">
        <v>77</v>
      </c>
      <c r="J19" t="s">
        <v>78</v>
      </c>
      <c r="K19" s="17">
        <v>0</v>
      </c>
      <c r="L19" s="17"/>
      <c r="M19" s="25" t="s">
        <v>79</v>
      </c>
      <c r="N19" s="17" t="s">
        <v>79</v>
      </c>
      <c r="O19" s="17" t="s">
        <v>80</v>
      </c>
      <c r="P19" s="18"/>
      <c r="Q19" s="19"/>
    </row>
    <row r="20" spans="2:17" ht="51" x14ac:dyDescent="0.2">
      <c r="B20" s="20"/>
      <c r="C20" s="54"/>
      <c r="D20" s="55"/>
      <c r="E20" s="21" t="s">
        <v>81</v>
      </c>
      <c r="F20" s="22" t="s">
        <v>82</v>
      </c>
      <c r="G20" s="23">
        <v>50000201</v>
      </c>
      <c r="H20" s="17">
        <v>200883.15</v>
      </c>
      <c r="I20" s="17" t="s">
        <v>83</v>
      </c>
      <c r="J20" s="17" t="s">
        <v>84</v>
      </c>
      <c r="K20" s="17">
        <v>0</v>
      </c>
      <c r="L20" s="17">
        <v>0</v>
      </c>
      <c r="M20" s="25" t="s">
        <v>85</v>
      </c>
      <c r="N20" s="17" t="s">
        <v>85</v>
      </c>
      <c r="O20" s="17" t="s">
        <v>86</v>
      </c>
      <c r="P20" s="18">
        <f t="shared" si="2"/>
        <v>0</v>
      </c>
      <c r="Q20" s="19"/>
    </row>
    <row r="21" spans="2:17" ht="25.5" x14ac:dyDescent="0.2">
      <c r="B21" s="20"/>
      <c r="C21" s="33"/>
      <c r="D21" s="34"/>
      <c r="E21" s="21" t="s">
        <v>87</v>
      </c>
      <c r="F21" s="22" t="s">
        <v>88</v>
      </c>
      <c r="G21" s="23">
        <v>50000201</v>
      </c>
      <c r="H21" s="17"/>
      <c r="I21" s="17"/>
      <c r="J21" s="17"/>
      <c r="K21" s="17"/>
      <c r="L21" s="17"/>
      <c r="M21" s="25"/>
      <c r="N21" s="17"/>
      <c r="O21" s="17"/>
      <c r="P21" s="18">
        <v>0</v>
      </c>
      <c r="Q21" s="18"/>
    </row>
    <row r="22" spans="2:17" ht="12.75" customHeight="1" x14ac:dyDescent="0.2">
      <c r="B22" s="60" t="s">
        <v>89</v>
      </c>
      <c r="C22" s="61"/>
      <c r="D22" s="62"/>
      <c r="E22" s="15"/>
      <c r="F22" s="35"/>
      <c r="G22" s="16"/>
      <c r="H22" s="17"/>
      <c r="I22" s="17"/>
      <c r="J22" s="17"/>
      <c r="K22" s="17"/>
      <c r="L22" s="17"/>
      <c r="M22" s="25"/>
      <c r="N22" s="17">
        <f t="shared" si="0"/>
        <v>0</v>
      </c>
      <c r="O22" s="17">
        <f t="shared" si="1"/>
        <v>0</v>
      </c>
      <c r="P22" s="18"/>
      <c r="Q22" s="18"/>
    </row>
    <row r="23" spans="2:17" ht="38.25" x14ac:dyDescent="0.2">
      <c r="B23" s="20"/>
      <c r="C23" s="54"/>
      <c r="D23" s="55"/>
      <c r="E23" s="21" t="s">
        <v>90</v>
      </c>
      <c r="F23" s="22" t="s">
        <v>91</v>
      </c>
      <c r="G23" s="21">
        <v>50000301</v>
      </c>
      <c r="H23" s="17">
        <v>422883.15</v>
      </c>
      <c r="I23" s="36" t="s">
        <v>92</v>
      </c>
      <c r="J23" s="17" t="s">
        <v>93</v>
      </c>
      <c r="K23" s="36">
        <v>0</v>
      </c>
      <c r="L23" s="36"/>
      <c r="M23" s="37" t="s">
        <v>94</v>
      </c>
      <c r="N23" s="17" t="s">
        <v>94</v>
      </c>
      <c r="O23" s="17" t="s">
        <v>95</v>
      </c>
      <c r="P23" s="18">
        <f t="shared" si="2"/>
        <v>0</v>
      </c>
      <c r="Q23" s="19"/>
    </row>
    <row r="24" spans="2:17" ht="51" x14ac:dyDescent="0.2">
      <c r="B24" s="20"/>
      <c r="C24" s="54"/>
      <c r="D24" s="55"/>
      <c r="E24" s="21" t="s">
        <v>96</v>
      </c>
      <c r="F24" s="22" t="s">
        <v>97</v>
      </c>
      <c r="G24" s="21">
        <v>50000301</v>
      </c>
      <c r="H24" s="17" t="s">
        <v>98</v>
      </c>
      <c r="I24" s="17" t="s">
        <v>99</v>
      </c>
      <c r="J24" s="17" t="s">
        <v>100</v>
      </c>
      <c r="K24" s="17">
        <v>0</v>
      </c>
      <c r="L24" s="36"/>
      <c r="M24" s="25" t="s">
        <v>101</v>
      </c>
      <c r="N24" s="17" t="s">
        <v>101</v>
      </c>
      <c r="O24" s="17" t="s">
        <v>102</v>
      </c>
      <c r="P24" s="18"/>
      <c r="Q24" s="19"/>
    </row>
    <row r="25" spans="2:17" ht="25.5" x14ac:dyDescent="0.2">
      <c r="B25" s="20"/>
      <c r="C25" s="54"/>
      <c r="D25" s="55"/>
      <c r="E25" s="21" t="s">
        <v>103</v>
      </c>
      <c r="F25" s="22" t="s">
        <v>104</v>
      </c>
      <c r="G25" s="21">
        <v>50000301</v>
      </c>
      <c r="H25" s="17">
        <v>1058610.96</v>
      </c>
      <c r="I25" s="17" t="s">
        <v>105</v>
      </c>
      <c r="J25" s="17" t="s">
        <v>106</v>
      </c>
      <c r="K25" s="17">
        <v>0</v>
      </c>
      <c r="L25" s="17"/>
      <c r="M25" s="25" t="s">
        <v>107</v>
      </c>
      <c r="N25" s="17" t="s">
        <v>107</v>
      </c>
      <c r="O25" s="17" t="s">
        <v>108</v>
      </c>
      <c r="P25" s="18">
        <f t="shared" si="2"/>
        <v>0</v>
      </c>
      <c r="Q25" s="19"/>
    </row>
    <row r="26" spans="2:17" ht="25.5" x14ac:dyDescent="0.2">
      <c r="B26" s="20"/>
      <c r="C26" s="54"/>
      <c r="D26" s="55"/>
      <c r="E26" s="21" t="s">
        <v>109</v>
      </c>
      <c r="F26" s="22" t="s">
        <v>110</v>
      </c>
      <c r="G26" s="21">
        <v>50000301</v>
      </c>
      <c r="H26" s="17" t="s">
        <v>111</v>
      </c>
      <c r="I26" s="17" t="s">
        <v>112</v>
      </c>
      <c r="J26" s="17" t="s">
        <v>113</v>
      </c>
      <c r="K26" s="17"/>
      <c r="L26" s="17"/>
      <c r="M26" s="25" t="s">
        <v>114</v>
      </c>
      <c r="N26" s="17" t="s">
        <v>114</v>
      </c>
      <c r="O26" s="17" t="s">
        <v>115</v>
      </c>
      <c r="P26" s="18"/>
      <c r="Q26" s="19"/>
    </row>
    <row r="27" spans="2:17" ht="12.75" customHeight="1" x14ac:dyDescent="0.2">
      <c r="B27" s="60" t="s">
        <v>116</v>
      </c>
      <c r="C27" s="61"/>
      <c r="D27" s="62"/>
      <c r="E27" s="15"/>
      <c r="F27" s="35"/>
      <c r="G27" s="16"/>
      <c r="H27" s="30"/>
      <c r="I27" s="31"/>
      <c r="J27" s="17"/>
      <c r="K27" s="31"/>
      <c r="L27" s="31"/>
      <c r="M27" s="32"/>
      <c r="N27" s="17">
        <f t="shared" si="0"/>
        <v>0</v>
      </c>
      <c r="O27" s="17">
        <f t="shared" si="1"/>
        <v>0</v>
      </c>
      <c r="P27" s="18"/>
      <c r="Q27" s="19"/>
    </row>
    <row r="28" spans="2:17" ht="51" x14ac:dyDescent="0.2">
      <c r="B28" s="20"/>
      <c r="C28" s="52"/>
      <c r="D28" s="53"/>
      <c r="E28" s="21" t="s">
        <v>117</v>
      </c>
      <c r="F28" s="22" t="s">
        <v>118</v>
      </c>
      <c r="G28" s="23">
        <v>50000401</v>
      </c>
      <c r="H28" s="17">
        <v>6087615.1200000001</v>
      </c>
      <c r="I28" s="17" t="s">
        <v>119</v>
      </c>
      <c r="J28" s="17" t="s">
        <v>120</v>
      </c>
      <c r="K28" s="17" t="s">
        <v>121</v>
      </c>
      <c r="L28" s="17"/>
      <c r="M28" s="17" t="s">
        <v>122</v>
      </c>
      <c r="N28" s="17" t="s">
        <v>123</v>
      </c>
      <c r="O28" s="17" t="s">
        <v>124</v>
      </c>
      <c r="P28" s="18">
        <f>L28/H28</f>
        <v>0</v>
      </c>
      <c r="Q28" s="19"/>
    </row>
    <row r="29" spans="2:17" ht="51" x14ac:dyDescent="0.2">
      <c r="B29" s="20"/>
      <c r="C29" s="54"/>
      <c r="D29" s="55"/>
      <c r="E29" s="21" t="s">
        <v>125</v>
      </c>
      <c r="F29" s="22" t="s">
        <v>62</v>
      </c>
      <c r="G29" s="23">
        <v>50000401</v>
      </c>
      <c r="H29" s="17">
        <v>536678.93000000005</v>
      </c>
      <c r="I29" s="17" t="s">
        <v>126</v>
      </c>
      <c r="J29" s="17" t="s">
        <v>127</v>
      </c>
      <c r="K29" s="17">
        <v>0</v>
      </c>
      <c r="L29" s="17">
        <v>0</v>
      </c>
      <c r="M29" s="25" t="s">
        <v>128</v>
      </c>
      <c r="N29" s="17" t="s">
        <v>128</v>
      </c>
      <c r="O29" s="17" t="s">
        <v>129</v>
      </c>
      <c r="P29" s="18">
        <f t="shared" si="2"/>
        <v>0</v>
      </c>
      <c r="Q29" s="19"/>
    </row>
    <row r="30" spans="2:17" ht="25.5" x14ac:dyDescent="0.2">
      <c r="B30" s="20"/>
      <c r="C30" s="54"/>
      <c r="D30" s="55"/>
      <c r="E30" s="21" t="s">
        <v>130</v>
      </c>
      <c r="F30" s="22" t="s">
        <v>131</v>
      </c>
      <c r="G30" s="23">
        <v>50000401</v>
      </c>
      <c r="H30" s="17" t="s">
        <v>132</v>
      </c>
      <c r="I30" s="36" t="s">
        <v>133</v>
      </c>
      <c r="J30" s="17" t="s">
        <v>134</v>
      </c>
      <c r="K30" s="17">
        <v>0</v>
      </c>
      <c r="L30" s="36"/>
      <c r="M30" s="37" t="s">
        <v>135</v>
      </c>
      <c r="N30" s="17" t="s">
        <v>135</v>
      </c>
      <c r="O30" s="17" t="s">
        <v>136</v>
      </c>
      <c r="P30" s="18"/>
      <c r="Q30" s="19"/>
    </row>
    <row r="31" spans="2:17" ht="25.5" x14ac:dyDescent="0.2">
      <c r="B31" s="20"/>
      <c r="C31" s="33"/>
      <c r="D31" s="34" t="s">
        <v>137</v>
      </c>
      <c r="E31" s="21" t="s">
        <v>138</v>
      </c>
      <c r="F31" s="22" t="s">
        <v>139</v>
      </c>
      <c r="G31" s="23">
        <v>50000601</v>
      </c>
      <c r="H31" s="17"/>
      <c r="I31" s="36" t="s">
        <v>140</v>
      </c>
      <c r="J31" s="17" t="s">
        <v>140</v>
      </c>
      <c r="K31" s="36" t="s">
        <v>141</v>
      </c>
      <c r="L31" s="36"/>
      <c r="M31" s="37" t="s">
        <v>142</v>
      </c>
      <c r="N31" s="17" t="s">
        <v>143</v>
      </c>
      <c r="O31" s="17" t="s">
        <v>144</v>
      </c>
      <c r="P31" s="18"/>
      <c r="Q31" s="19"/>
    </row>
    <row r="32" spans="2:17" x14ac:dyDescent="0.2">
      <c r="B32" s="20"/>
      <c r="C32" s="33"/>
      <c r="D32" s="34"/>
      <c r="E32" s="21"/>
      <c r="F32" s="22"/>
      <c r="G32" s="23"/>
      <c r="H32" s="17"/>
      <c r="I32" s="36"/>
      <c r="J32" s="17">
        <f t="shared" ref="J32" si="3">H32+I32</f>
        <v>0</v>
      </c>
      <c r="K32" s="36"/>
      <c r="L32" s="36"/>
      <c r="M32" s="37"/>
      <c r="N32" s="17">
        <f t="shared" si="0"/>
        <v>0</v>
      </c>
      <c r="O32" s="17">
        <f t="shared" si="1"/>
        <v>0</v>
      </c>
      <c r="P32" s="18"/>
      <c r="Q32" s="19"/>
    </row>
    <row r="33" spans="2:17" ht="25.5" x14ac:dyDescent="0.2">
      <c r="B33" s="20"/>
      <c r="C33" s="33"/>
      <c r="D33" s="34" t="s">
        <v>145</v>
      </c>
      <c r="E33" s="21" t="s">
        <v>146</v>
      </c>
      <c r="F33" s="22" t="s">
        <v>147</v>
      </c>
      <c r="G33" s="23">
        <v>50000701</v>
      </c>
      <c r="H33" s="17"/>
      <c r="I33" s="36" t="s">
        <v>148</v>
      </c>
      <c r="J33" s="36" t="s">
        <v>149</v>
      </c>
      <c r="K33" s="36" t="s">
        <v>150</v>
      </c>
      <c r="L33" s="36"/>
      <c r="M33" s="37" t="s">
        <v>151</v>
      </c>
      <c r="N33" s="17" t="s">
        <v>152</v>
      </c>
      <c r="O33" s="17" t="s">
        <v>153</v>
      </c>
      <c r="P33" s="18"/>
      <c r="Q33" s="19"/>
    </row>
    <row r="34" spans="2:17" x14ac:dyDescent="0.2">
      <c r="B34" s="20"/>
      <c r="C34" s="33"/>
      <c r="D34" s="34"/>
      <c r="E34" s="21"/>
      <c r="F34" s="22"/>
      <c r="G34" s="23"/>
      <c r="H34" s="17"/>
      <c r="I34" s="36"/>
      <c r="J34" s="17"/>
      <c r="K34" s="36"/>
      <c r="L34" s="36"/>
      <c r="M34" s="37"/>
      <c r="N34" s="17">
        <f t="shared" si="0"/>
        <v>0</v>
      </c>
      <c r="O34" s="17"/>
      <c r="P34" s="18"/>
      <c r="Q34" s="19"/>
    </row>
    <row r="35" spans="2:17" x14ac:dyDescent="0.2">
      <c r="B35" s="20"/>
      <c r="C35" s="33"/>
      <c r="D35" s="34"/>
      <c r="E35" s="21"/>
      <c r="F35" s="22"/>
      <c r="G35" s="23"/>
      <c r="H35" s="17"/>
      <c r="I35" s="36"/>
      <c r="J35" s="17"/>
      <c r="K35" s="36"/>
      <c r="L35" s="36"/>
      <c r="M35" s="37"/>
      <c r="N35" s="36"/>
      <c r="O35" s="17"/>
      <c r="P35" s="18"/>
      <c r="Q35" s="19"/>
    </row>
    <row r="36" spans="2:17" x14ac:dyDescent="0.2">
      <c r="B36" s="38"/>
      <c r="C36" s="39"/>
      <c r="D36" s="40"/>
      <c r="E36" s="41"/>
      <c r="F36" s="41"/>
      <c r="G36" s="42"/>
      <c r="H36" s="17"/>
      <c r="I36" s="17"/>
      <c r="J36" s="17"/>
      <c r="K36" s="17"/>
      <c r="L36" s="17"/>
      <c r="M36" s="25"/>
      <c r="N36" s="17"/>
      <c r="O36" s="17"/>
      <c r="P36" s="18"/>
      <c r="Q36" s="19"/>
    </row>
    <row r="37" spans="2:17" ht="12.75" customHeight="1" x14ac:dyDescent="0.25">
      <c r="B37" s="43"/>
      <c r="C37" s="56" t="s">
        <v>154</v>
      </c>
      <c r="D37" s="57"/>
      <c r="E37" s="44">
        <v>0</v>
      </c>
      <c r="F37" s="44">
        <v>0</v>
      </c>
      <c r="G37" s="44">
        <v>0</v>
      </c>
      <c r="H37" s="45" t="s">
        <v>155</v>
      </c>
      <c r="I37" s="46">
        <v>35652101.630000003</v>
      </c>
      <c r="J37" s="47" t="s">
        <v>156</v>
      </c>
      <c r="K37" s="46" t="s">
        <v>157</v>
      </c>
      <c r="L37" s="46" t="s">
        <v>158</v>
      </c>
      <c r="M37" s="46" t="s">
        <v>159</v>
      </c>
      <c r="N37" s="46" t="s">
        <v>160</v>
      </c>
      <c r="O37" s="46" t="s">
        <v>161</v>
      </c>
      <c r="P37" s="46">
        <f t="shared" ref="P37:Q37" si="4">SUM(P10:P36)</f>
        <v>0</v>
      </c>
      <c r="Q37" s="46">
        <f t="shared" si="4"/>
        <v>0</v>
      </c>
    </row>
    <row r="38" spans="2:17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7" x14ac:dyDescent="0.2">
      <c r="B39" s="48" t="s">
        <v>162</v>
      </c>
      <c r="G39" s="1"/>
      <c r="H39" s="1"/>
      <c r="I39" s="1"/>
      <c r="J39" s="1"/>
      <c r="K39" s="1"/>
      <c r="L39" s="1"/>
      <c r="M39" s="1"/>
      <c r="N39" s="1"/>
      <c r="O39" s="1"/>
    </row>
    <row r="41" spans="2:17" x14ac:dyDescent="0.2">
      <c r="J41" s="49"/>
      <c r="K41" s="49"/>
      <c r="L41" s="49"/>
      <c r="M41" s="49"/>
    </row>
    <row r="42" spans="2:17" x14ac:dyDescent="0.2">
      <c r="D42" s="50"/>
      <c r="J42" s="50"/>
      <c r="K42" s="50"/>
      <c r="L42" s="50"/>
      <c r="M42" s="50"/>
    </row>
    <row r="43" spans="2:17" x14ac:dyDescent="0.2">
      <c r="D43" s="51" t="s">
        <v>163</v>
      </c>
      <c r="H43" s="58" t="s">
        <v>164</v>
      </c>
      <c r="I43" s="58"/>
      <c r="J43" s="58"/>
      <c r="K43" s="58"/>
      <c r="L43" s="58"/>
      <c r="M43" s="58"/>
      <c r="N43" s="58"/>
      <c r="O43" s="58"/>
    </row>
    <row r="44" spans="2:17" x14ac:dyDescent="0.2">
      <c r="D44" s="51" t="s">
        <v>165</v>
      </c>
      <c r="H44" s="59" t="s">
        <v>166</v>
      </c>
      <c r="I44" s="59"/>
      <c r="J44" s="59"/>
      <c r="K44" s="59"/>
      <c r="L44" s="59"/>
      <c r="M44" s="59"/>
      <c r="N44" s="59"/>
      <c r="O44" s="59"/>
    </row>
  </sheetData>
  <mergeCells count="33">
    <mergeCell ref="B1:O1"/>
    <mergeCell ref="B2:O2"/>
    <mergeCell ref="B3:O3"/>
    <mergeCell ref="E5:F5"/>
    <mergeCell ref="B7:D9"/>
    <mergeCell ref="E7:E9"/>
    <mergeCell ref="G7:G9"/>
    <mergeCell ref="H7:N7"/>
    <mergeCell ref="O7:O8"/>
    <mergeCell ref="C20:D20"/>
    <mergeCell ref="P7:Q7"/>
    <mergeCell ref="B10:D10"/>
    <mergeCell ref="C11:D11"/>
    <mergeCell ref="C12:D12"/>
    <mergeCell ref="C13:D13"/>
    <mergeCell ref="B14:D14"/>
    <mergeCell ref="C15:D15"/>
    <mergeCell ref="C16:D16"/>
    <mergeCell ref="C17:D17"/>
    <mergeCell ref="C18:D18"/>
    <mergeCell ref="C19:D19"/>
    <mergeCell ref="H44:O44"/>
    <mergeCell ref="B22:D22"/>
    <mergeCell ref="C23:D23"/>
    <mergeCell ref="C24:D24"/>
    <mergeCell ref="C25:D25"/>
    <mergeCell ref="C26:D26"/>
    <mergeCell ref="B27:D27"/>
    <mergeCell ref="C28:D28"/>
    <mergeCell ref="C29:D29"/>
    <mergeCell ref="C30:D30"/>
    <mergeCell ref="C37:D37"/>
    <mergeCell ref="H43:O43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7" right="0.7" top="0.75" bottom="0.75" header="0.3" footer="0.3"/>
  <pageSetup paperSize="9" scale="40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cp:lastPrinted>2018-07-30T19:48:39Z</cp:lastPrinted>
  <dcterms:created xsi:type="dcterms:W3CDTF">2018-07-24T18:14:17Z</dcterms:created>
  <dcterms:modified xsi:type="dcterms:W3CDTF">2018-07-30T19:48:50Z</dcterms:modified>
</cp:coreProperties>
</file>