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1" i="1" s="1"/>
  <c r="J12" i="1" s="1"/>
  <c r="I49" i="1"/>
  <c r="I41" i="1" s="1"/>
  <c r="I12" i="1" s="1"/>
  <c r="J34" i="1"/>
  <c r="I34" i="1"/>
  <c r="J29" i="1"/>
  <c r="I29" i="1"/>
  <c r="E27" i="1"/>
  <c r="D27" i="1"/>
  <c r="E23" i="1"/>
  <c r="E12" i="1" s="1"/>
  <c r="D23" i="1"/>
  <c r="D12" i="1" s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<sst xmlns="http://schemas.openxmlformats.org/spreadsheetml/2006/main" count="68" uniqueCount="66">
  <si>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</si>
  <si>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AL 30 SEPTIEMBRE DEL 2018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</si>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</sst>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705970</xdr:colOff>
      <xdr:row>61</xdr:row>
      <xdr:rowOff>33618</xdr:rowOff>
    </xdr:from>
    <xdr:to>
      <xdr:col>7</xdr:col>
      <xdr:colOff>1024216</xdr:colOff>
      <xdr:row>64</xdr:row>
      <xdr:rowOff>112059</xdr:rowOff>
    </xdr:to>
    <xdr:sp macro="" textlink="">
      <xdr:nvSpPr>
        <xdr:cNvPr id="3" name="9 CuadroTexto"/>
        <xdr:cNvSpPr txBox="1"/>
      </xdr:nvSpPr>
      <xdr:spPr>
        <a:xfrm>
          <a:off x="7449670" y="10920693"/>
          <a:ext cx="2127996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179295</xdr:colOff>
      <xdr:row>61</xdr:row>
      <xdr:rowOff>44823</xdr:rowOff>
    </xdr:from>
    <xdr:to>
      <xdr:col>3</xdr:col>
      <xdr:colOff>951941</xdr:colOff>
      <xdr:row>64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9318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>
        <f>D13+D23+D27</f>
        <v>41219860.75</v>
      </c>
      <c r="E12" s="31">
        <f>E13+E23+E27</f>
        <v>40219609.049999997</v>
      </c>
      <c r="F12" s="32"/>
      <c r="G12" s="30" t="s">
        <v>7</v>
      </c>
      <c r="H12" s="30"/>
      <c r="I12" s="31">
        <f>I13+I18+I29+I34+I41+I49</f>
        <v>27423712.5</v>
      </c>
      <c r="J12" s="31">
        <f>J13+J18+J29+J34+J41+J49</f>
        <v>36765269.369999997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1605608.89</v>
      </c>
      <c r="E13" s="37">
        <f>SUM(E14:E21)</f>
        <v>3848296.11</v>
      </c>
      <c r="F13" s="32"/>
      <c r="G13" s="30" t="s">
        <v>9</v>
      </c>
      <c r="H13" s="30"/>
      <c r="I13" s="37">
        <f>SUM(I14:I16)</f>
        <v>27230192.280000001</v>
      </c>
      <c r="J13" s="37">
        <f>SUM(J14:J16)</f>
        <v>35553612.93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20187581.620000001</v>
      </c>
      <c r="J14" s="41">
        <v>24823530.309999999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1833642.5399999998</v>
      </c>
      <c r="J15" s="41">
        <v>2483523.2000000002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5208968.12</v>
      </c>
      <c r="J16" s="41">
        <v>8246559.4199999999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x14ac:dyDescent="0.2">
      <c r="A18" s="39"/>
      <c r="B18" s="40" t="s">
        <v>17</v>
      </c>
      <c r="C18" s="40"/>
      <c r="D18" s="41">
        <v>430164</v>
      </c>
      <c r="E18" s="41">
        <v>401561.71</v>
      </c>
      <c r="F18" s="32"/>
      <c r="G18" s="30" t="s">
        <v>18</v>
      </c>
      <c r="H18" s="30"/>
      <c r="I18" s="44">
        <f>SUM(I19:I23)</f>
        <v>193520.22</v>
      </c>
      <c r="J18" s="44">
        <f>SUM(J19:J23)</f>
        <v>391680.07</v>
      </c>
      <c r="K18" s="38"/>
    </row>
    <row r="19" spans="1:11" x14ac:dyDescent="0.2">
      <c r="A19" s="39"/>
      <c r="B19" s="40" t="s">
        <v>19</v>
      </c>
      <c r="C19" s="40"/>
      <c r="D19" s="41">
        <v>1112744.8899999999</v>
      </c>
      <c r="E19" s="41">
        <v>3149032.76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x14ac:dyDescent="0.2">
      <c r="A20" s="39"/>
      <c r="B20" s="40" t="s">
        <v>21</v>
      </c>
      <c r="C20" s="40"/>
      <c r="D20" s="41">
        <v>62700</v>
      </c>
      <c r="E20" s="41">
        <v>297701.64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0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>
        <v>193520.22</v>
      </c>
      <c r="J22" s="45">
        <v>391680.07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39614251.859999999</v>
      </c>
      <c r="E23" s="37">
        <f>E24+E25</f>
        <v>36371312.939999998</v>
      </c>
      <c r="F23" s="32"/>
      <c r="G23" s="40" t="s">
        <v>27</v>
      </c>
      <c r="H23" s="40"/>
      <c r="I23" s="45"/>
      <c r="J23" s="45">
        <v>0</v>
      </c>
      <c r="K23" s="38"/>
    </row>
    <row r="24" spans="1:11" x14ac:dyDescent="0.2">
      <c r="A24" s="39"/>
      <c r="B24" s="40" t="s">
        <v>28</v>
      </c>
      <c r="C24" s="40"/>
      <c r="D24" s="48">
        <v>13049008</v>
      </c>
      <c r="E24" s="48">
        <v>17039528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x14ac:dyDescent="0.2">
      <c r="A25" s="39"/>
      <c r="B25" s="40" t="s">
        <v>30</v>
      </c>
      <c r="C25" s="40"/>
      <c r="D25" s="41">
        <v>26565243.859999999</v>
      </c>
      <c r="E25" s="41">
        <v>19331784.940000001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/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x14ac:dyDescent="0.2">
      <c r="A27" s="39"/>
      <c r="B27" s="36" t="s">
        <v>33</v>
      </c>
      <c r="C27" s="36"/>
      <c r="D27" s="49">
        <f>SUM(D28:D32)</f>
        <v>0</v>
      </c>
      <c r="E27" s="49">
        <f>SUM(E28:E32)</f>
        <v>0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x14ac:dyDescent="0.2">
      <c r="A31" s="39"/>
      <c r="B31" s="40" t="s">
        <v>39</v>
      </c>
      <c r="C31" s="40"/>
      <c r="D31" s="45">
        <v>0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x14ac:dyDescent="0.2">
      <c r="A32" s="39"/>
      <c r="B32" s="40" t="s">
        <v>41</v>
      </c>
      <c r="C32" s="40"/>
      <c r="D32" s="45">
        <v>0</v>
      </c>
      <c r="E32" s="45">
        <v>0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0"/>
      <c r="D33" s="51"/>
      <c r="E33" s="51"/>
      <c r="F33" s="32"/>
      <c r="G33" s="42"/>
      <c r="H33" s="43"/>
      <c r="I33" s="47"/>
      <c r="J33" s="47"/>
      <c r="K33" s="38"/>
    </row>
    <row r="34" spans="1:11" x14ac:dyDescent="0.2">
      <c r="A34" s="52"/>
      <c r="B34" s="53" t="s">
        <v>43</v>
      </c>
      <c r="C34" s="53"/>
      <c r="D34" s="54">
        <f>D13+D23+D27</f>
        <v>41219860.75</v>
      </c>
      <c r="E34" s="54">
        <f>E13+E23+E27</f>
        <v>40219609.049999997</v>
      </c>
      <c r="F34" s="55"/>
      <c r="G34" s="30" t="s">
        <v>44</v>
      </c>
      <c r="H34" s="30"/>
      <c r="I34" s="56">
        <f>SUM(I35:I39)</f>
        <v>0</v>
      </c>
      <c r="J34" s="56">
        <f>SUM(J35:J39)</f>
        <v>0</v>
      </c>
      <c r="K34" s="38"/>
    </row>
    <row r="35" spans="1:11" x14ac:dyDescent="0.2">
      <c r="A35" s="35"/>
      <c r="B35" s="53"/>
      <c r="C35" s="53"/>
      <c r="D35" s="51"/>
      <c r="E35" s="51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x14ac:dyDescent="0.2">
      <c r="A36" s="57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7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7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7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x14ac:dyDescent="0.2">
      <c r="A41" s="57"/>
      <c r="B41" s="32"/>
      <c r="C41" s="32"/>
      <c r="D41" s="32"/>
      <c r="E41" s="32"/>
      <c r="F41" s="32"/>
      <c r="G41" s="36" t="s">
        <v>50</v>
      </c>
      <c r="H41" s="36"/>
      <c r="I41" s="58">
        <f>SUM(I42:I50)</f>
        <v>0</v>
      </c>
      <c r="J41" s="58">
        <f>SUM(J42:J50)</f>
        <v>819976.37</v>
      </c>
      <c r="K41" s="38"/>
    </row>
    <row r="42" spans="1:11" ht="26.25" customHeight="1" x14ac:dyDescent="0.2">
      <c r="A42" s="57"/>
      <c r="B42" s="32"/>
      <c r="C42" s="32"/>
      <c r="D42" s="32"/>
      <c r="E42" s="32"/>
      <c r="F42" s="32"/>
      <c r="G42" s="46" t="s">
        <v>51</v>
      </c>
      <c r="H42" s="46"/>
      <c r="I42" s="41"/>
      <c r="J42" s="41">
        <v>819976.64</v>
      </c>
      <c r="K42" s="38"/>
    </row>
    <row r="43" spans="1:11" x14ac:dyDescent="0.2">
      <c r="A43" s="57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7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7"/>
      <c r="B45" s="32"/>
      <c r="C45" s="32"/>
      <c r="D45" s="32"/>
      <c r="E45" s="32"/>
      <c r="F45" s="32"/>
      <c r="G45" s="46" t="s">
        <v>54</v>
      </c>
      <c r="H45" s="46"/>
      <c r="I45" s="45">
        <v>0</v>
      </c>
      <c r="J45" s="45">
        <v>0</v>
      </c>
      <c r="K45" s="38"/>
    </row>
    <row r="46" spans="1:11" x14ac:dyDescent="0.2">
      <c r="A46" s="57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7"/>
      <c r="B47" s="32"/>
      <c r="C47" s="32"/>
      <c r="D47" s="32"/>
      <c r="E47" s="32"/>
      <c r="F47" s="32"/>
      <c r="G47" s="40" t="s">
        <v>56</v>
      </c>
      <c r="H47" s="40"/>
      <c r="I47" s="41"/>
      <c r="J47" s="41">
        <v>-0.27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7"/>
      <c r="B49" s="32"/>
      <c r="C49" s="32"/>
      <c r="D49" s="32"/>
      <c r="E49" s="32"/>
      <c r="F49" s="32"/>
      <c r="G49" s="36" t="s">
        <v>57</v>
      </c>
      <c r="H49" s="36"/>
      <c r="I49" s="56">
        <f>SUM(I50)</f>
        <v>0</v>
      </c>
      <c r="J49" s="56">
        <f>SUM(J50)</f>
        <v>0</v>
      </c>
      <c r="K49" s="38"/>
    </row>
    <row r="50" spans="1:11" x14ac:dyDescent="0.2">
      <c r="A50" s="57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7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x14ac:dyDescent="0.2">
      <c r="A52" s="57"/>
      <c r="B52" s="32"/>
      <c r="C52" s="32"/>
      <c r="D52" s="32"/>
      <c r="E52" s="32"/>
      <c r="F52" s="32"/>
      <c r="G52" s="53" t="s">
        <v>59</v>
      </c>
      <c r="H52" s="53"/>
      <c r="I52" s="59">
        <f>I13+I18+I29+I34+I41+I49</f>
        <v>27423712.5</v>
      </c>
      <c r="J52" s="59">
        <f>J13+J18+J29+J34+J41+J49</f>
        <v>36765269.369999997</v>
      </c>
      <c r="K52" s="60"/>
    </row>
    <row r="53" spans="1:11" x14ac:dyDescent="0.2">
      <c r="A53" s="57"/>
      <c r="B53" s="32"/>
      <c r="C53" s="32"/>
      <c r="D53" s="32"/>
      <c r="E53" s="32"/>
      <c r="F53" s="32"/>
      <c r="G53" s="61"/>
      <c r="H53" s="61"/>
      <c r="I53" s="47"/>
      <c r="J53" s="47"/>
      <c r="K53" s="60"/>
    </row>
    <row r="54" spans="1:11" x14ac:dyDescent="0.2">
      <c r="A54" s="57"/>
      <c r="B54" s="32"/>
      <c r="C54" s="32"/>
      <c r="D54" s="32"/>
      <c r="E54" s="32"/>
      <c r="F54" s="32"/>
      <c r="G54" s="62" t="s">
        <v>60</v>
      </c>
      <c r="H54" s="62"/>
      <c r="I54" s="59">
        <f>D34-I52</f>
        <v>13796148.25</v>
      </c>
      <c r="J54" s="59">
        <f>E34-J52</f>
        <v>3454339.6799999997</v>
      </c>
      <c r="K54" s="60"/>
    </row>
    <row r="55" spans="1:11" ht="6" customHeight="1" x14ac:dyDescent="0.2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3"/>
      <c r="C57" s="67"/>
      <c r="D57" s="68"/>
      <c r="E57" s="68"/>
      <c r="F57" s="12"/>
      <c r="G57" s="69"/>
      <c r="H57" s="70"/>
      <c r="I57" s="68"/>
      <c r="J57" s="68"/>
      <c r="K57" s="12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2018-10-25T15:56:42Z</dcterms:created>
  <dcterms:modified xsi:type="dcterms:W3CDTF">2018-10-25T16:01:20Z</dcterms:modified>
</cp:coreProperties>
</file>