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4" i="1"/>
  <c r="G54" i="1"/>
  <c r="J53" i="1"/>
  <c r="G53" i="1"/>
  <c r="J52" i="1"/>
  <c r="G52" i="1"/>
  <c r="J51" i="1"/>
  <c r="G51" i="1"/>
  <c r="G50" i="1"/>
  <c r="G49" i="1"/>
  <c r="J48" i="1"/>
  <c r="G48" i="1"/>
  <c r="I47" i="1"/>
  <c r="J47" i="1" s="1"/>
  <c r="H47" i="1"/>
  <c r="G47" i="1"/>
  <c r="F47" i="1"/>
  <c r="E47" i="1"/>
  <c r="J46" i="1"/>
  <c r="G46" i="1"/>
  <c r="G45" i="1"/>
  <c r="J44" i="1"/>
  <c r="G44" i="1"/>
  <c r="G43" i="1"/>
  <c r="G42" i="1"/>
  <c r="G41" i="1"/>
  <c r="G40" i="1"/>
  <c r="J39" i="1"/>
  <c r="F39" i="1"/>
  <c r="E39" i="1"/>
  <c r="G39" i="1" s="1"/>
  <c r="G35" i="1" s="1"/>
  <c r="G56" i="1" s="1"/>
  <c r="J35" i="1"/>
  <c r="I35" i="1"/>
  <c r="H35" i="1"/>
  <c r="H56" i="1" s="1"/>
  <c r="F35" i="1"/>
  <c r="F56" i="1" s="1"/>
  <c r="I28" i="1"/>
  <c r="H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F15" i="1"/>
  <c r="F28" i="1" s="1"/>
  <c r="E15" i="1"/>
  <c r="G15" i="1" s="1"/>
  <c r="J14" i="1"/>
  <c r="J13" i="1"/>
  <c r="G13" i="1"/>
  <c r="J12" i="1"/>
  <c r="G12" i="1"/>
  <c r="J11" i="1"/>
  <c r="G11" i="1"/>
  <c r="G28" i="1" s="1"/>
  <c r="E28" i="1" l="1"/>
  <c r="J28" i="1" s="1"/>
  <c r="E35" i="1"/>
  <c r="E56" i="1" s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<sst xmlns="http://schemas.openxmlformats.org/spreadsheetml/2006/main" count="78" uniqueCount="46">
  <si>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</si>
  <si>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</si>
  <si>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SEPTIEMBRE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</si>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</sst>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381000</xdr:colOff>
      <xdr:row>63</xdr:row>
      <xdr:rowOff>44824</xdr:rowOff>
    </xdr:from>
    <xdr:to>
      <xdr:col>9</xdr:col>
      <xdr:colOff>874059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419975" y="10179424"/>
          <a:ext cx="2588559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7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f>E16</f>
        <v>955678</v>
      </c>
      <c r="F15" s="28">
        <f>F16</f>
        <v>0</v>
      </c>
      <c r="G15" s="28">
        <f>E15+F15</f>
        <v>955678</v>
      </c>
      <c r="H15" s="28">
        <v>430164</v>
      </c>
      <c r="I15" s="28">
        <v>430164</v>
      </c>
      <c r="J15" s="28">
        <f>I15-E15</f>
        <v>-525514</v>
      </c>
    </row>
    <row r="16" spans="1:10" ht="12" customHeight="1" x14ac:dyDescent="0.2">
      <c r="A16" s="19"/>
      <c r="B16" s="29"/>
      <c r="C16" s="26" t="s">
        <v>24</v>
      </c>
      <c r="D16" s="27"/>
      <c r="E16" s="28">
        <v>955678</v>
      </c>
      <c r="F16" s="28">
        <v>0</v>
      </c>
      <c r="G16" s="28">
        <f t="shared" ref="G16:G25" si="2">E16+F16</f>
        <v>955678</v>
      </c>
      <c r="H16" s="28">
        <v>430164</v>
      </c>
      <c r="I16" s="28">
        <v>430164</v>
      </c>
      <c r="J16" s="28">
        <f t="shared" ref="J16:J25" si="3">I16-E16</f>
        <v>-525514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949200</v>
      </c>
      <c r="F18" s="28">
        <v>1466065</v>
      </c>
      <c r="G18" s="28">
        <f t="shared" si="2"/>
        <v>2415265</v>
      </c>
      <c r="H18" s="28">
        <v>1112744.8899999999</v>
      </c>
      <c r="I18" s="28">
        <v>1112744.8899999999</v>
      </c>
      <c r="J18" s="28">
        <f t="shared" si="3"/>
        <v>163544.8899999999</v>
      </c>
    </row>
    <row r="19" spans="1:10" ht="12" customHeight="1" x14ac:dyDescent="0.2">
      <c r="A19" s="19"/>
      <c r="B19" s="29"/>
      <c r="C19" s="26" t="s">
        <v>24</v>
      </c>
      <c r="D19" s="27"/>
      <c r="E19" s="28">
        <v>17700</v>
      </c>
      <c r="F19" s="28">
        <v>1166065</v>
      </c>
      <c r="G19" s="28">
        <f t="shared" si="2"/>
        <v>1183765</v>
      </c>
      <c r="H19" s="28">
        <v>300</v>
      </c>
      <c r="I19" s="28">
        <v>300</v>
      </c>
      <c r="J19" s="28">
        <f t="shared" si="3"/>
        <v>-17400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>
        <f t="shared" si="3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2"/>
        <v>0</v>
      </c>
      <c r="I21" s="28">
        <v>0</v>
      </c>
      <c r="J21" s="28">
        <f t="shared" si="3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2"/>
        <v>0</v>
      </c>
      <c r="H22" s="28">
        <v>0</v>
      </c>
      <c r="I22" s="28">
        <v>0</v>
      </c>
      <c r="J22" s="28">
        <f t="shared" si="3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496000</v>
      </c>
      <c r="F23" s="28"/>
      <c r="G23" s="28">
        <f t="shared" si="2"/>
        <v>496000</v>
      </c>
      <c r="H23" s="28">
        <v>62700</v>
      </c>
      <c r="I23" s="28">
        <v>62700</v>
      </c>
      <c r="J23" s="28">
        <f t="shared" si="3"/>
        <v>-433300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>
        <v>17054393.690000001</v>
      </c>
      <c r="G24" s="28">
        <f t="shared" si="2"/>
        <v>17054393.690000001</v>
      </c>
      <c r="H24" s="28">
        <v>13049008</v>
      </c>
      <c r="I24" s="28">
        <v>13049008</v>
      </c>
      <c r="J24" s="28">
        <f t="shared" si="3"/>
        <v>13049008</v>
      </c>
    </row>
    <row r="25" spans="1:10" ht="12" customHeight="1" x14ac:dyDescent="0.2">
      <c r="A25" s="30"/>
      <c r="B25" s="25" t="s">
        <v>31</v>
      </c>
      <c r="C25" s="26"/>
      <c r="D25" s="27"/>
      <c r="E25" s="28">
        <v>23230399.68</v>
      </c>
      <c r="F25" s="28">
        <v>21739556.440000001</v>
      </c>
      <c r="G25" s="28">
        <f t="shared" si="2"/>
        <v>44969956.120000005</v>
      </c>
      <c r="H25" s="28">
        <v>33063278.879999999</v>
      </c>
      <c r="I25" s="28">
        <v>33063278.879999999</v>
      </c>
      <c r="J25" s="28">
        <f t="shared" si="3"/>
        <v>9832879.1999999993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25631277.68</v>
      </c>
      <c r="F28" s="28">
        <f>SUM(F11+F12+F13+F14+F15+F18+F24+F25+F26)</f>
        <v>40260015.130000003</v>
      </c>
      <c r="G28" s="28">
        <f>SUM(G11+G12+G13+G14+G15+G18+G23+G24+G25+G26)</f>
        <v>65891292.810000002</v>
      </c>
      <c r="H28" s="28">
        <f>SUM(H11+H12+H13+H14+H15+H18+H23+H24+H25+H26)</f>
        <v>47717895.769999996</v>
      </c>
      <c r="I28" s="28">
        <f>SUM(I11+I12+I13+I14+I15+I18+I23+I24+I25+I26)</f>
        <v>47717895.769999996</v>
      </c>
      <c r="J28" s="39">
        <f>I28-E28</f>
        <v>22086618.089999996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1904878</v>
      </c>
      <c r="F35" s="48">
        <f>F45+F42</f>
        <v>18520458.690000001</v>
      </c>
      <c r="G35" s="48">
        <f>G39+G42+G45</f>
        <v>20425336.690000001</v>
      </c>
      <c r="H35" s="48">
        <f>H39+H42+H45</f>
        <v>14591916.890000001</v>
      </c>
      <c r="I35" s="48">
        <f>I39+I42+I45</f>
        <v>14591916.890000001</v>
      </c>
      <c r="J35" s="48">
        <f>J39+J42+J45</f>
        <v>8050438.1699999999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>
        <f>SUM(E40)</f>
        <v>955678</v>
      </c>
      <c r="F39" s="28">
        <f t="shared" ref="F39" si="4">SUM(F40)</f>
        <v>0</v>
      </c>
      <c r="G39" s="28">
        <f>E39+F39</f>
        <v>955678</v>
      </c>
      <c r="H39" s="28">
        <v>430164</v>
      </c>
      <c r="I39" s="28">
        <v>430164</v>
      </c>
      <c r="J39" s="28">
        <f>-788467</f>
        <v>-788467</v>
      </c>
    </row>
    <row r="40" spans="1:11" ht="12" customHeight="1" x14ac:dyDescent="0.2">
      <c r="A40" s="19"/>
      <c r="B40" s="29"/>
      <c r="C40" s="7">
        <v>51</v>
      </c>
      <c r="D40" s="50" t="s">
        <v>24</v>
      </c>
      <c r="E40" s="28">
        <v>955678</v>
      </c>
      <c r="F40" s="28">
        <v>0</v>
      </c>
      <c r="G40" s="28">
        <f t="shared" ref="G40:G54" si="5">E40+F40</f>
        <v>955678</v>
      </c>
      <c r="H40" s="28">
        <v>430164</v>
      </c>
      <c r="I40" s="28">
        <v>430164</v>
      </c>
      <c r="J40" s="28">
        <v>-788467</v>
      </c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>
        <f t="shared" si="5"/>
        <v>0</v>
      </c>
      <c r="H41" s="28">
        <v>0</v>
      </c>
      <c r="I41" s="28">
        <v>0</v>
      </c>
      <c r="J41" s="28">
        <v>0</v>
      </c>
    </row>
    <row r="42" spans="1:11" ht="12" customHeight="1" x14ac:dyDescent="0.2">
      <c r="A42" s="19"/>
      <c r="B42" s="29"/>
      <c r="C42" s="49">
        <v>60</v>
      </c>
      <c r="D42" s="50" t="s">
        <v>26</v>
      </c>
      <c r="E42" s="28">
        <v>949200</v>
      </c>
      <c r="F42" s="28">
        <v>1466065</v>
      </c>
      <c r="G42" s="28">
        <f>E42+F42</f>
        <v>2415265</v>
      </c>
      <c r="H42" s="28">
        <v>1112744.8899999999</v>
      </c>
      <c r="I42" s="28">
        <v>1112744.8899999999</v>
      </c>
      <c r="J42" s="28">
        <v>-141540.82999999996</v>
      </c>
    </row>
    <row r="43" spans="1:11" ht="12" customHeight="1" x14ac:dyDescent="0.2">
      <c r="A43" s="19"/>
      <c r="B43" s="29"/>
      <c r="C43" s="7">
        <v>61</v>
      </c>
      <c r="D43" s="50" t="s">
        <v>24</v>
      </c>
      <c r="E43" s="28">
        <v>17700</v>
      </c>
      <c r="F43" s="28">
        <v>1166065</v>
      </c>
      <c r="G43" s="28">
        <f>E43+F43</f>
        <v>1183765</v>
      </c>
      <c r="H43" s="28">
        <v>300</v>
      </c>
      <c r="I43" s="28">
        <v>300</v>
      </c>
      <c r="J43" s="28">
        <v>-17500</v>
      </c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>
        <v>0</v>
      </c>
      <c r="G44" s="28">
        <f t="shared" si="5"/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>
        <v>17054393.690000001</v>
      </c>
      <c r="G45" s="28">
        <f t="shared" si="5"/>
        <v>17054393.690000001</v>
      </c>
      <c r="H45" s="28">
        <v>13049008</v>
      </c>
      <c r="I45" s="28">
        <v>13049008</v>
      </c>
      <c r="J45" s="28">
        <v>8980446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23726399.68</v>
      </c>
      <c r="F47" s="51">
        <f>SUM(F50+F49)</f>
        <v>21739556.440000001</v>
      </c>
      <c r="G47" s="28">
        <f>E47+F47</f>
        <v>45465956.120000005</v>
      </c>
      <c r="H47" s="51">
        <f>SUM(H49+H50)</f>
        <v>33125978.879999999</v>
      </c>
      <c r="I47" s="51">
        <f>SUM(I49+I50)</f>
        <v>33125978.879999999</v>
      </c>
      <c r="J47" s="28">
        <f>I47-E47</f>
        <v>9399579.1999999993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>
        <v>0</v>
      </c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496000</v>
      </c>
      <c r="F49" s="28">
        <v>0</v>
      </c>
      <c r="G49" s="28">
        <f t="shared" si="5"/>
        <v>496000</v>
      </c>
      <c r="H49" s="28">
        <v>62700</v>
      </c>
      <c r="I49" s="28">
        <v>62700</v>
      </c>
      <c r="J49" s="28">
        <v>-440800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23230399.68</v>
      </c>
      <c r="F50" s="28">
        <v>21739556.440000001</v>
      </c>
      <c r="G50" s="28">
        <f t="shared" si="5"/>
        <v>44969956.120000005</v>
      </c>
      <c r="H50" s="28">
        <v>33063278.879999999</v>
      </c>
      <c r="I50" s="28">
        <v>33063278.879999999</v>
      </c>
      <c r="J50" s="28">
        <v>3515716.2400000021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25631277.68</v>
      </c>
      <c r="F56" s="28">
        <f>F35+F47</f>
        <v>40260015.130000003</v>
      </c>
      <c r="G56" s="28">
        <f>G35+G47</f>
        <v>65891292.810000002</v>
      </c>
      <c r="H56" s="28">
        <f>H35+H47</f>
        <v>47717895.769999996</v>
      </c>
      <c r="I56" s="28">
        <f>I35+I47</f>
        <v>47717895.769999996</v>
      </c>
      <c r="J56" s="28">
        <f>I56-E56</f>
        <v>22086618.089999996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2018-10-25T16:54:18Z</dcterms:created>
  <dcterms:modified xsi:type="dcterms:W3CDTF">2018-10-25T16:55:34Z</dcterms:modified>
</cp:coreProperties>
</file>