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F24" i="1"/>
  <c r="E24" i="1"/>
  <c r="D24" i="1"/>
  <c r="G24" i="1" s="1"/>
  <c r="H24" i="1" s="1"/>
  <c r="H23" i="1"/>
  <c r="K22" i="1"/>
  <c r="K21" i="1"/>
  <c r="K20" i="1"/>
  <c r="K19" i="1"/>
  <c r="K18" i="1"/>
  <c r="K17" i="1"/>
  <c r="K16" i="1"/>
  <c r="G15" i="1"/>
  <c r="H15" i="1" s="1"/>
  <c r="G14" i="1"/>
  <c r="H14" i="1" s="1"/>
  <c r="F14" i="1"/>
  <c r="E14" i="1"/>
  <c r="D14" i="1"/>
  <c r="D12" i="1" s="1"/>
  <c r="G12" i="1" s="1"/>
  <c r="H12" i="1" s="1"/>
  <c r="H13" i="1"/>
  <c r="F12" i="1"/>
  <c r="E12" i="1"/>
</calcChain>
</file>

<file path=xl/sharedStrings.xml><?xml version="1.0" encoding="utf-8"?>
<sst xmlns="http://schemas.openxmlformats.org/spreadsheetml/2006/main" count="39" uniqueCount="38">
  <si>
    <t>ESTADO ANALÍTICO DEL ACTIVO</t>
  </si>
  <si>
    <t>DEL 1 DE ENERO AL AL 31 DICIEMBRE DEL 2018</t>
  </si>
  <si>
    <t>(Pesos)</t>
  </si>
  <si>
    <t>Ente Público:</t>
  </si>
  <si>
    <t>UNIVERSIDAD TECNOLOGICA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</si>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</sst>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9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78441</xdr:colOff>
      <xdr:row>40</xdr:row>
      <xdr:rowOff>33617</xdr:rowOff>
    </xdr:from>
    <xdr:to>
      <xdr:col>5</xdr:col>
      <xdr:colOff>1209114</xdr:colOff>
      <xdr:row>44</xdr:row>
      <xdr:rowOff>50426</xdr:rowOff>
    </xdr:to>
    <xdr:sp macro="" textlink="">
      <xdr:nvSpPr>
        <xdr:cNvPr id="4" name="9 CuadroTexto"/>
        <xdr:cNvSpPr txBox="1"/>
      </xdr:nvSpPr>
      <xdr:spPr>
        <a:xfrm>
          <a:off x="5421966" y="7634567"/>
          <a:ext cx="2416548" cy="68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48186</xdr:colOff>
      <xdr:row>40</xdr:row>
      <xdr:rowOff>33618</xdr:rowOff>
    </xdr:from>
    <xdr:to>
      <xdr:col>2</xdr:col>
      <xdr:colOff>2587625</xdr:colOff>
      <xdr:row>44</xdr:row>
      <xdr:rowOff>31376</xdr:rowOff>
    </xdr:to>
    <xdr:sp macro="" textlink="">
      <xdr:nvSpPr>
        <xdr:cNvPr id="5" name="6 CuadroTexto"/>
        <xdr:cNvSpPr txBox="1"/>
      </xdr:nvSpPr>
      <xdr:spPr>
        <a:xfrm>
          <a:off x="492686" y="7732993"/>
          <a:ext cx="2539439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Formatos20Fros20y20Pptales202018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SP"/>
      <sheetName val="CAdmonGral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16">
          <cell r="D16">
            <v>27171163.969999999</v>
          </cell>
        </row>
        <row r="17">
          <cell r="D17">
            <v>18509048.690000001</v>
          </cell>
        </row>
        <row r="18">
          <cell r="D18">
            <v>2785910.87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topLeftCell="A31" zoomScaleNormal="100" workbookViewId="0">
      <selection activeCell="B40" sqref="B40:C40"/>
    </sheetView>
  </sheetViews>
  <sheetFormatPr baseColWidth="10" defaultColWidth="11.42578125" defaultRowHeight="12.75" x14ac:dyDescent="0.2"/>
  <cols>
    <col min="1" max="2" width="3.28515625" style="68" customWidth="1"/>
    <col min="3" max="3" width="54.42578125" style="68" customWidth="1"/>
    <col min="4" max="4" width="19.140625" style="51" customWidth="1"/>
    <col min="5" max="5" width="19.28515625" style="68" customWidth="1"/>
    <col min="6" max="6" width="19" style="68" customWidth="1"/>
    <col min="7" max="7" width="21.28515625" style="68" customWidth="1"/>
    <col min="8" max="8" width="18.7109375" style="68" customWidth="1"/>
    <col min="9" max="9" width="1.140625" style="68" customWidth="1"/>
    <col min="10" max="16384" width="11.42578125" style="68"/>
  </cols>
  <sheetData>
    <row r="1" spans="1:11" s="9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68"/>
      <c r="K1" s="68"/>
    </row>
    <row r="2" spans="1:11" s="9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68"/>
    </row>
    <row r="3" spans="1:11" s="9" customFormat="1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4"/>
      <c r="J3" s="4"/>
      <c r="K3" s="68"/>
    </row>
    <row r="4" spans="1:11" s="9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68"/>
    </row>
    <row r="5" spans="1:11" s="9" customFormat="1" ht="20.100000000000001" customHeight="1" x14ac:dyDescent="0.2">
      <c r="A5" s="6"/>
      <c r="B5" s="7"/>
      <c r="C5" s="7" t="s">
        <v>3</v>
      </c>
      <c r="D5" s="8" t="s">
        <v>4</v>
      </c>
      <c r="E5" s="8"/>
      <c r="F5" s="8"/>
      <c r="H5" s="10"/>
      <c r="I5" s="10"/>
    </row>
    <row r="6" spans="1:11" s="9" customFormat="1" ht="6.75" customHeight="1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1" s="9" customFormat="1" ht="3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1" s="70" customFormat="1" ht="25.5" x14ac:dyDescent="0.2">
      <c r="A8" s="12"/>
      <c r="B8" s="13" t="s">
        <v>5</v>
      </c>
      <c r="C8" s="13"/>
      <c r="D8" s="14" t="s">
        <v>6</v>
      </c>
      <c r="E8" s="14" t="s">
        <v>7</v>
      </c>
      <c r="F8" s="15" t="s">
        <v>8</v>
      </c>
      <c r="G8" s="15" t="s">
        <v>9</v>
      </c>
      <c r="H8" s="15" t="s">
        <v>10</v>
      </c>
      <c r="I8" s="16"/>
    </row>
    <row r="9" spans="1:11" s="70" customFormat="1" x14ac:dyDescent="0.2">
      <c r="A9" s="17"/>
      <c r="B9" s="18"/>
      <c r="C9" s="18"/>
      <c r="D9" s="19">
        <v>1</v>
      </c>
      <c r="E9" s="19">
        <v>2</v>
      </c>
      <c r="F9" s="20">
        <v>3</v>
      </c>
      <c r="G9" s="20" t="s">
        <v>11</v>
      </c>
      <c r="H9" s="20" t="s">
        <v>12</v>
      </c>
      <c r="I9" s="21"/>
    </row>
    <row r="10" spans="1:11" s="9" customFormat="1" ht="3" customHeight="1" x14ac:dyDescent="0.2">
      <c r="A10" s="22"/>
      <c r="B10" s="11"/>
      <c r="C10" s="11"/>
      <c r="D10" s="11"/>
      <c r="E10" s="11"/>
      <c r="F10" s="11"/>
      <c r="G10" s="11"/>
      <c r="H10" s="11"/>
      <c r="I10" s="23"/>
    </row>
    <row r="11" spans="1:11" s="9" customFormat="1" ht="3" customHeight="1" x14ac:dyDescent="0.2">
      <c r="A11" s="24"/>
      <c r="B11" s="25"/>
      <c r="C11" s="25"/>
      <c r="D11" s="25"/>
      <c r="E11" s="25"/>
      <c r="F11" s="25"/>
      <c r="G11" s="25"/>
      <c r="H11" s="25"/>
      <c r="I11" s="26"/>
      <c r="J11" s="68"/>
      <c r="K11" s="68"/>
    </row>
    <row r="12" spans="1:11" s="9" customFormat="1" x14ac:dyDescent="0.2">
      <c r="A12" s="27"/>
      <c r="B12" s="28" t="s">
        <v>13</v>
      </c>
      <c r="C12" s="28"/>
      <c r="D12" s="29">
        <f>D14+D24</f>
        <v>133192753.96000001</v>
      </c>
      <c r="E12" s="29">
        <f>E14+E24</f>
        <v>273264487.75999999</v>
      </c>
      <c r="F12" s="29">
        <f>F14+F24</f>
        <v>265395299.46999997</v>
      </c>
      <c r="G12" s="29">
        <f>D12+E12-F12</f>
        <v>141061942.25000006</v>
      </c>
      <c r="H12" s="29">
        <f>G12-D12</f>
        <v>7869188.2900000513</v>
      </c>
      <c r="I12" s="30"/>
      <c r="J12" s="68"/>
      <c r="K12" s="68"/>
    </row>
    <row r="13" spans="1:11" s="9" customFormat="1" ht="5.0999999999999996" customHeight="1" x14ac:dyDescent="0.2">
      <c r="A13" s="27"/>
      <c r="B13" s="31"/>
      <c r="C13" s="31"/>
      <c r="D13" s="29"/>
      <c r="E13" s="29"/>
      <c r="F13" s="29"/>
      <c r="G13" s="29"/>
      <c r="H13" s="29">
        <f t="shared" ref="H13:H15" si="0">G13-D13</f>
        <v>0</v>
      </c>
      <c r="I13" s="30"/>
      <c r="J13" s="68"/>
      <c r="K13" s="68"/>
    </row>
    <row r="14" spans="1:11" s="9" customFormat="1" x14ac:dyDescent="0.2">
      <c r="A14" s="32"/>
      <c r="B14" s="33" t="s">
        <v>14</v>
      </c>
      <c r="C14" s="33"/>
      <c r="D14" s="34">
        <f>SUM(D16:D22)</f>
        <v>50339340.899999999</v>
      </c>
      <c r="E14" s="34">
        <f>SUM(E16:E22)</f>
        <v>262151817.56</v>
      </c>
      <c r="F14" s="34">
        <f>SUM(F16:F22)</f>
        <v>264025034.92999998</v>
      </c>
      <c r="G14" s="29">
        <f>D14+E14-F14</f>
        <v>48466123.530000001</v>
      </c>
      <c r="H14" s="29">
        <f>G14-D14</f>
        <v>-1873217.3699999973</v>
      </c>
      <c r="I14" s="35"/>
      <c r="J14" s="68"/>
      <c r="K14" s="71"/>
    </row>
    <row r="15" spans="1:11" s="9" customFormat="1" ht="5.0999999999999996" customHeight="1" x14ac:dyDescent="0.2">
      <c r="A15" s="36"/>
      <c r="B15" s="37"/>
      <c r="C15" s="37"/>
      <c r="D15" s="38"/>
      <c r="E15" s="38"/>
      <c r="F15" s="38"/>
      <c r="G15" s="29">
        <f t="shared" ref="G15" si="1">D15+E15-F15</f>
        <v>0</v>
      </c>
      <c r="H15" s="29">
        <f t="shared" si="0"/>
        <v>0</v>
      </c>
      <c r="I15" s="39"/>
      <c r="J15" s="68"/>
      <c r="K15" s="71"/>
    </row>
    <row r="16" spans="1:11" s="9" customFormat="1" ht="19.5" customHeight="1" x14ac:dyDescent="0.2">
      <c r="A16" s="36"/>
      <c r="B16" s="40" t="s">
        <v>15</v>
      </c>
      <c r="C16" s="40"/>
      <c r="D16" s="41">
        <v>20253858.710000001</v>
      </c>
      <c r="E16" s="41">
        <v>254643359.43000001</v>
      </c>
      <c r="F16" s="41">
        <v>247726054.16999999</v>
      </c>
      <c r="G16" s="29">
        <v>27171163.969999999</v>
      </c>
      <c r="H16" s="29">
        <v>6917305.2599999979</v>
      </c>
      <c r="I16" s="39"/>
      <c r="J16" s="68"/>
      <c r="K16" s="71" t="str">
        <f>IF(G16=[1]ESF!D16," ","Error")</f>
        <v xml:space="preserve"> </v>
      </c>
    </row>
    <row r="17" spans="1:14" s="9" customFormat="1" ht="19.5" customHeight="1" x14ac:dyDescent="0.2">
      <c r="A17" s="36"/>
      <c r="B17" s="40" t="s">
        <v>16</v>
      </c>
      <c r="C17" s="40"/>
      <c r="D17" s="41">
        <v>27407261.870000001</v>
      </c>
      <c r="E17" s="41">
        <v>7086187.9100000001</v>
      </c>
      <c r="F17" s="41">
        <v>15984401.09</v>
      </c>
      <c r="G17" s="29">
        <v>18509048.690000001</v>
      </c>
      <c r="H17" s="29">
        <v>-8898213.1799999997</v>
      </c>
      <c r="I17" s="39"/>
      <c r="J17" s="68"/>
      <c r="K17" s="71" t="str">
        <f>IF(G17=[1]ESF!D17," ","Error")</f>
        <v xml:space="preserve"> </v>
      </c>
    </row>
    <row r="18" spans="1:14" s="9" customFormat="1" ht="19.5" customHeight="1" x14ac:dyDescent="0.2">
      <c r="A18" s="36"/>
      <c r="B18" s="40" t="s">
        <v>17</v>
      </c>
      <c r="C18" s="40"/>
      <c r="D18" s="41">
        <v>2678220.3199999998</v>
      </c>
      <c r="E18" s="41">
        <v>422270.22</v>
      </c>
      <c r="F18" s="41">
        <v>314579.67</v>
      </c>
      <c r="G18" s="29">
        <v>2785910.87</v>
      </c>
      <c r="H18" s="29">
        <v>107690.55000000028</v>
      </c>
      <c r="I18" s="39"/>
      <c r="J18" s="68"/>
      <c r="K18" s="71" t="str">
        <f>IF(G18=[1]ESF!D18," ","Error")</f>
        <v xml:space="preserve"> </v>
      </c>
    </row>
    <row r="19" spans="1:14" s="9" customFormat="1" ht="19.5" customHeight="1" x14ac:dyDescent="0.2">
      <c r="A19" s="36"/>
      <c r="B19" s="40" t="s">
        <v>18</v>
      </c>
      <c r="C19" s="40"/>
      <c r="D19" s="41">
        <v>0</v>
      </c>
      <c r="E19" s="41">
        <v>0</v>
      </c>
      <c r="F19" s="41">
        <v>0</v>
      </c>
      <c r="G19" s="42">
        <v>0</v>
      </c>
      <c r="H19" s="29">
        <v>0</v>
      </c>
      <c r="I19" s="39"/>
      <c r="J19" s="68"/>
      <c r="K19" s="71" t="str">
        <f>IF(G19=[1]ESF!D19," ","Error")</f>
        <v xml:space="preserve"> </v>
      </c>
      <c r="N19" s="9" t="s">
        <v>37</v>
      </c>
    </row>
    <row r="20" spans="1:14" s="9" customFormat="1" ht="19.5" customHeight="1" x14ac:dyDescent="0.2">
      <c r="A20" s="36"/>
      <c r="B20" s="40" t="s">
        <v>19</v>
      </c>
      <c r="C20" s="40"/>
      <c r="D20" s="41">
        <v>0</v>
      </c>
      <c r="E20" s="41">
        <v>0</v>
      </c>
      <c r="F20" s="41">
        <v>0</v>
      </c>
      <c r="G20" s="42">
        <v>0</v>
      </c>
      <c r="H20" s="29">
        <v>0</v>
      </c>
      <c r="I20" s="39"/>
      <c r="J20" s="68"/>
      <c r="K20" s="71" t="str">
        <f>IF(G20=[1]ESF!D20," ","Error")</f>
        <v xml:space="preserve"> </v>
      </c>
    </row>
    <row r="21" spans="1:14" s="9" customFormat="1" ht="19.5" customHeight="1" x14ac:dyDescent="0.2">
      <c r="A21" s="36"/>
      <c r="B21" s="40" t="s">
        <v>20</v>
      </c>
      <c r="C21" s="40"/>
      <c r="D21" s="41">
        <v>0</v>
      </c>
      <c r="E21" s="41">
        <v>0</v>
      </c>
      <c r="F21" s="41">
        <v>0</v>
      </c>
      <c r="G21" s="42">
        <v>0</v>
      </c>
      <c r="H21" s="29">
        <v>0</v>
      </c>
      <c r="I21" s="39"/>
      <c r="J21" s="68"/>
      <c r="K21" s="71" t="str">
        <f>IF(G21=[1]ESF!D21," ","Error")</f>
        <v xml:space="preserve"> </v>
      </c>
      <c r="L21" s="9" t="s">
        <v>37</v>
      </c>
    </row>
    <row r="22" spans="1:14" ht="19.5" customHeight="1" x14ac:dyDescent="0.2">
      <c r="A22" s="36"/>
      <c r="B22" s="40" t="s">
        <v>21</v>
      </c>
      <c r="C22" s="40"/>
      <c r="D22" s="41">
        <v>0</v>
      </c>
      <c r="E22" s="41">
        <v>0</v>
      </c>
      <c r="F22" s="41">
        <v>0</v>
      </c>
      <c r="G22" s="42">
        <v>0</v>
      </c>
      <c r="H22" s="29">
        <v>0</v>
      </c>
      <c r="I22" s="39"/>
      <c r="K22" s="71" t="str">
        <f>IF(G22=[1]ESF!D22," ","Error")</f>
        <v xml:space="preserve"> </v>
      </c>
    </row>
    <row r="23" spans="1:14" x14ac:dyDescent="0.2">
      <c r="A23" s="36"/>
      <c r="B23" s="43"/>
      <c r="C23" s="43"/>
      <c r="D23" s="44"/>
      <c r="E23" s="44"/>
      <c r="F23" s="44"/>
      <c r="G23" s="44"/>
      <c r="H23" s="29">
        <f t="shared" ref="H23:H24" si="2">G23-D23</f>
        <v>0</v>
      </c>
      <c r="I23" s="39"/>
      <c r="K23" s="71"/>
    </row>
    <row r="24" spans="1:14" x14ac:dyDescent="0.2">
      <c r="A24" s="32"/>
      <c r="B24" s="33" t="s">
        <v>22</v>
      </c>
      <c r="C24" s="33"/>
      <c r="D24" s="34">
        <f>SUM(D26:D34)</f>
        <v>82853413.060000002</v>
      </c>
      <c r="E24" s="34">
        <f t="shared" ref="E24:F24" si="3">SUM(E26:E34)</f>
        <v>11112670.199999999</v>
      </c>
      <c r="F24" s="34">
        <f t="shared" si="3"/>
        <v>1370264.54</v>
      </c>
      <c r="G24" s="34">
        <f>D24+E24-F24</f>
        <v>92595818.719999999</v>
      </c>
      <c r="H24" s="29">
        <f t="shared" si="2"/>
        <v>9742405.6599999964</v>
      </c>
      <c r="I24" s="35"/>
      <c r="K24" s="71"/>
    </row>
    <row r="25" spans="1:14" ht="5.0999999999999996" customHeight="1" x14ac:dyDescent="0.2">
      <c r="A25" s="36"/>
      <c r="B25" s="37"/>
      <c r="C25" s="43"/>
      <c r="D25" s="38"/>
      <c r="E25" s="38"/>
      <c r="F25" s="38"/>
      <c r="G25" s="38"/>
      <c r="H25" s="34"/>
      <c r="I25" s="39"/>
      <c r="K25" s="71"/>
    </row>
    <row r="26" spans="1:14" ht="19.5" customHeight="1" x14ac:dyDescent="0.2">
      <c r="A26" s="36"/>
      <c r="B26" s="40" t="s">
        <v>23</v>
      </c>
      <c r="C26" s="40"/>
      <c r="D26" s="41">
        <v>0</v>
      </c>
      <c r="E26" s="41">
        <v>0</v>
      </c>
      <c r="F26" s="41">
        <v>0</v>
      </c>
      <c r="G26" s="42">
        <v>0</v>
      </c>
      <c r="H26" s="34">
        <v>0</v>
      </c>
      <c r="I26" s="39"/>
      <c r="K26" s="71"/>
    </row>
    <row r="27" spans="1:14" ht="19.5" customHeight="1" x14ac:dyDescent="0.2">
      <c r="A27" s="36"/>
      <c r="B27" s="40" t="s">
        <v>24</v>
      </c>
      <c r="C27" s="40"/>
      <c r="D27" s="41">
        <v>0</v>
      </c>
      <c r="E27" s="41">
        <v>0</v>
      </c>
      <c r="F27" s="41">
        <v>0</v>
      </c>
      <c r="G27" s="42">
        <v>0</v>
      </c>
      <c r="H27" s="34">
        <v>0</v>
      </c>
      <c r="I27" s="39"/>
      <c r="K27" s="71"/>
    </row>
    <row r="28" spans="1:14" ht="19.5" customHeight="1" x14ac:dyDescent="0.2">
      <c r="A28" s="36"/>
      <c r="B28" s="40" t="s">
        <v>25</v>
      </c>
      <c r="C28" s="40"/>
      <c r="D28" s="41">
        <v>71311746.069999993</v>
      </c>
      <c r="E28" s="41">
        <v>3782171.34</v>
      </c>
      <c r="F28" s="41">
        <v>0</v>
      </c>
      <c r="G28" s="42">
        <v>75093917.409999996</v>
      </c>
      <c r="H28" s="34">
        <v>3782171.3400000036</v>
      </c>
      <c r="I28" s="39"/>
      <c r="K28" s="71"/>
    </row>
    <row r="29" spans="1:14" ht="19.5" customHeight="1" x14ac:dyDescent="0.2">
      <c r="A29" s="36"/>
      <c r="B29" s="40" t="s">
        <v>26</v>
      </c>
      <c r="C29" s="40"/>
      <c r="D29" s="41">
        <v>14891059.449999999</v>
      </c>
      <c r="E29" s="41">
        <v>7330498.8600000003</v>
      </c>
      <c r="F29" s="41">
        <v>31423.93</v>
      </c>
      <c r="G29" s="42">
        <v>22190134.379999999</v>
      </c>
      <c r="H29" s="34">
        <v>7299074.9299999997</v>
      </c>
      <c r="I29" s="39"/>
      <c r="K29" s="71"/>
    </row>
    <row r="30" spans="1:14" ht="19.5" customHeight="1" x14ac:dyDescent="0.2">
      <c r="A30" s="36"/>
      <c r="B30" s="40" t="s">
        <v>27</v>
      </c>
      <c r="C30" s="40"/>
      <c r="D30" s="41">
        <v>0</v>
      </c>
      <c r="E30" s="41">
        <v>0</v>
      </c>
      <c r="F30" s="41">
        <v>0</v>
      </c>
      <c r="G30" s="42">
        <v>0</v>
      </c>
      <c r="H30" s="34">
        <v>0</v>
      </c>
      <c r="I30" s="39"/>
      <c r="K30" s="71"/>
    </row>
    <row r="31" spans="1:14" ht="19.5" customHeight="1" x14ac:dyDescent="0.2">
      <c r="A31" s="36"/>
      <c r="B31" s="40" t="s">
        <v>28</v>
      </c>
      <c r="C31" s="40"/>
      <c r="D31" s="41">
        <v>-3349392.46</v>
      </c>
      <c r="E31" s="41">
        <v>0</v>
      </c>
      <c r="F31" s="41">
        <v>1338840.6100000001</v>
      </c>
      <c r="G31" s="42">
        <v>-4688233.07</v>
      </c>
      <c r="H31" s="34">
        <v>-1338840.6100000003</v>
      </c>
      <c r="I31" s="39"/>
      <c r="K31" s="71"/>
    </row>
    <row r="32" spans="1:14" ht="19.5" customHeight="1" x14ac:dyDescent="0.2">
      <c r="A32" s="36"/>
      <c r="B32" s="40" t="s">
        <v>29</v>
      </c>
      <c r="C32" s="40"/>
      <c r="D32" s="41">
        <v>0</v>
      </c>
      <c r="E32" s="41">
        <v>0</v>
      </c>
      <c r="F32" s="41">
        <v>0</v>
      </c>
      <c r="G32" s="42">
        <v>0</v>
      </c>
      <c r="H32" s="34">
        <v>0</v>
      </c>
      <c r="I32" s="39"/>
      <c r="K32" s="71"/>
    </row>
    <row r="33" spans="1:17" ht="19.5" customHeight="1" x14ac:dyDescent="0.2">
      <c r="A33" s="36"/>
      <c r="B33" s="40" t="s">
        <v>30</v>
      </c>
      <c r="C33" s="40"/>
      <c r="D33" s="41">
        <v>0</v>
      </c>
      <c r="E33" s="41">
        <v>0</v>
      </c>
      <c r="F33" s="41">
        <v>0</v>
      </c>
      <c r="G33" s="42">
        <v>0</v>
      </c>
      <c r="H33" s="34">
        <v>0</v>
      </c>
      <c r="I33" s="39"/>
      <c r="K33" s="71"/>
    </row>
    <row r="34" spans="1:17" ht="19.5" customHeight="1" x14ac:dyDescent="0.2">
      <c r="A34" s="36"/>
      <c r="B34" s="40" t="s">
        <v>31</v>
      </c>
      <c r="C34" s="40"/>
      <c r="D34" s="41">
        <v>0</v>
      </c>
      <c r="E34" s="41">
        <v>0</v>
      </c>
      <c r="F34" s="41">
        <v>0</v>
      </c>
      <c r="G34" s="42">
        <v>0</v>
      </c>
      <c r="H34" s="34">
        <v>0</v>
      </c>
      <c r="I34" s="39"/>
      <c r="K34" s="71" t="str">
        <f>IF(G34=[1]ESF!D37," ","error")</f>
        <v xml:space="preserve"> </v>
      </c>
    </row>
    <row r="35" spans="1:17" x14ac:dyDescent="0.2">
      <c r="A35" s="36"/>
      <c r="B35" s="43"/>
      <c r="C35" s="43"/>
      <c r="D35" s="44"/>
      <c r="E35" s="38"/>
      <c r="F35" s="38"/>
      <c r="G35" s="38"/>
      <c r="H35" s="38"/>
      <c r="I35" s="39"/>
      <c r="K35" s="71"/>
    </row>
    <row r="36" spans="1:17" ht="6" customHeight="1" x14ac:dyDescent="0.2">
      <c r="A36" s="45"/>
      <c r="B36" s="46"/>
      <c r="C36" s="46"/>
      <c r="D36" s="46"/>
      <c r="E36" s="46"/>
      <c r="F36" s="46"/>
      <c r="G36" s="46"/>
      <c r="H36" s="46"/>
      <c r="I36" s="47"/>
    </row>
    <row r="37" spans="1:17" ht="6" customHeight="1" x14ac:dyDescent="0.2">
      <c r="A37" s="48"/>
      <c r="B37" s="49"/>
      <c r="C37" s="50"/>
      <c r="E37" s="48"/>
      <c r="F37" s="48"/>
      <c r="G37" s="48"/>
      <c r="H37" s="48"/>
      <c r="I37" s="48"/>
    </row>
    <row r="38" spans="1:17" ht="15" customHeight="1" x14ac:dyDescent="0.2">
      <c r="A38" s="9"/>
      <c r="B38" s="52" t="s">
        <v>32</v>
      </c>
      <c r="C38" s="52"/>
      <c r="D38" s="52"/>
      <c r="E38" s="52"/>
      <c r="F38" s="52"/>
      <c r="G38" s="52"/>
      <c r="H38" s="52"/>
      <c r="I38" s="53"/>
      <c r="J38" s="53"/>
      <c r="K38" s="9"/>
      <c r="L38" s="9"/>
      <c r="M38" s="9"/>
      <c r="N38" s="9"/>
      <c r="O38" s="9"/>
      <c r="P38" s="9"/>
      <c r="Q38" s="9"/>
    </row>
    <row r="39" spans="1:17" ht="9.75" customHeight="1" x14ac:dyDescent="0.2">
      <c r="A39" s="9"/>
      <c r="B39" s="53"/>
      <c r="C39" s="54"/>
      <c r="D39" s="55"/>
      <c r="E39" s="55"/>
      <c r="F39" s="9"/>
      <c r="G39" s="56"/>
      <c r="H39" s="54"/>
      <c r="I39" s="55"/>
      <c r="J39" s="55"/>
      <c r="K39" s="9"/>
      <c r="L39" s="9"/>
      <c r="M39" s="9"/>
      <c r="N39" s="9"/>
      <c r="O39" s="9"/>
      <c r="P39" s="9"/>
      <c r="Q39" s="9"/>
    </row>
    <row r="40" spans="1:17" ht="50.1" customHeight="1" x14ac:dyDescent="0.2">
      <c r="A40" s="9"/>
      <c r="B40" s="57"/>
      <c r="C40" s="57"/>
      <c r="D40" s="55"/>
      <c r="E40" s="58"/>
      <c r="F40" s="58"/>
      <c r="G40" s="59"/>
      <c r="H40" s="59"/>
      <c r="I40" s="55"/>
      <c r="J40" s="55"/>
      <c r="K40" s="9"/>
      <c r="L40" s="9"/>
      <c r="M40" s="9"/>
      <c r="N40" s="9"/>
      <c r="O40" s="9"/>
      <c r="P40" s="9"/>
      <c r="Q40" s="9"/>
    </row>
    <row r="41" spans="1:17" ht="14.1" customHeight="1" x14ac:dyDescent="0.2">
      <c r="A41" s="9"/>
      <c r="B41" s="60" t="s">
        <v>33</v>
      </c>
      <c r="C41" s="60"/>
      <c r="D41" s="61"/>
      <c r="E41" s="62" t="s">
        <v>34</v>
      </c>
      <c r="F41" s="62"/>
      <c r="G41" s="63"/>
      <c r="H41" s="63"/>
      <c r="I41" s="64"/>
      <c r="J41" s="9"/>
      <c r="P41" s="9"/>
      <c r="Q41" s="9"/>
    </row>
    <row r="42" spans="1:17" ht="14.1" customHeight="1" x14ac:dyDescent="0.2">
      <c r="A42" s="9"/>
      <c r="B42" s="65" t="s">
        <v>35</v>
      </c>
      <c r="C42" s="65"/>
      <c r="D42" s="66"/>
      <c r="E42" s="67" t="s">
        <v>36</v>
      </c>
      <c r="F42" s="67"/>
      <c r="G42" s="67"/>
      <c r="H42" s="67"/>
      <c r="I42" s="64"/>
      <c r="J42" s="9"/>
      <c r="P42" s="9"/>
      <c r="Q42" s="9"/>
    </row>
    <row r="43" spans="1:17" x14ac:dyDescent="0.2">
      <c r="B43" s="9"/>
      <c r="C43" s="9"/>
      <c r="D43" s="69"/>
      <c r="E43" s="9"/>
      <c r="F43" s="9"/>
      <c r="G43" s="9"/>
    </row>
    <row r="44" spans="1:17" x14ac:dyDescent="0.2">
      <c r="B44" s="9"/>
      <c r="C44" s="9"/>
      <c r="D44" s="69"/>
      <c r="E44" s="9"/>
      <c r="F44" s="9"/>
      <c r="G44" s="9"/>
    </row>
  </sheetData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" right="0.7" top="0.75" bottom="0.75" header="0.3" footer="0.3"/>
  <pageSetup scale="56" orientation="portrait" verticalDpi="0" r:id="rId1"/>
  <colBreaks count="1" manualBreakCount="1">
    <brk id="9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2019-02-11T17:33:32Z</dcterms:created>
  <dcterms:modified xsi:type="dcterms:W3CDTF">2019-02-11T17:37:11Z</dcterms:modified>
</cp:coreProperties>
</file>