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J42" i="1"/>
  <c r="I42" i="1"/>
  <c r="I34" i="1" s="1"/>
  <c r="I36" i="1"/>
  <c r="J32" i="1"/>
  <c r="I32" i="1"/>
  <c r="E24" i="1"/>
  <c r="D24" i="1"/>
  <c r="J14" i="1"/>
  <c r="I14" i="1"/>
  <c r="E14" i="1"/>
  <c r="D14" i="1"/>
  <c r="J12" i="1"/>
  <c r="I12" i="1"/>
  <c r="E12" i="1"/>
  <c r="D12" i="1"/>
  <c r="J52" i="1" l="1"/>
  <c r="J50" i="1" s="1"/>
  <c r="J34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<sst xmlns="http://schemas.openxmlformats.org/spreadsheetml/2006/main" count="62" uniqueCount="59">
  <si>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</si>
  <si>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DEL 1 DE ENERO AL AL 31 DICIEMBRE DEL 2018</t>
  </si>
  <si>
    <t>(Pesos)</t>
  </si>
  <si>
    <t>Ente Público:</t>
  </si>
  <si>
    <t>UNIVERSIDAD TECNOLOGICA DE SAN MIGUEL DE ALLENDE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</si>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</sst>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797719</xdr:colOff>
      <xdr:row>59</xdr:row>
      <xdr:rowOff>83344</xdr:rowOff>
    </xdr:from>
    <xdr:to>
      <xdr:col>3</xdr:col>
      <xdr:colOff>235744</xdr:colOff>
      <xdr:row>62</xdr:row>
      <xdr:rowOff>30957</xdr:rowOff>
    </xdr:to>
    <xdr:sp macro="" textlink="">
      <xdr:nvSpPr>
        <xdr:cNvPr id="2" name="9 CuadroTexto"/>
        <xdr:cNvSpPr txBox="1"/>
      </xdr:nvSpPr>
      <xdr:spPr>
        <a:xfrm>
          <a:off x="2750344" y="10160794"/>
          <a:ext cx="2105025" cy="452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6</xdr:col>
      <xdr:colOff>285750</xdr:colOff>
      <xdr:row>59</xdr:row>
      <xdr:rowOff>71438</xdr:rowOff>
    </xdr:from>
    <xdr:to>
      <xdr:col>7</xdr:col>
      <xdr:colOff>1814513</xdr:colOff>
      <xdr:row>64</xdr:row>
      <xdr:rowOff>47625</xdr:rowOff>
    </xdr:to>
    <xdr:sp macro="" textlink="">
      <xdr:nvSpPr>
        <xdr:cNvPr id="3" name="9 CuadroTexto"/>
        <xdr:cNvSpPr txBox="1"/>
      </xdr:nvSpPr>
      <xdr:spPr>
        <a:xfrm>
          <a:off x="8115300" y="10148888"/>
          <a:ext cx="3176588" cy="8048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</a:p>
        <a:p>
          <a:pPr marL="0" indent="0"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les\Drive\EST.%20FIN%20TRIMESTRALES\2017\3er%20trimestre\Formatos%20Fros%20y%20Pptal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 refreshError="1"/>
      <sheetData sheetId="1" refreshError="1">
        <row r="29">
          <cell r="D29">
            <v>0</v>
          </cell>
        </row>
        <row r="34">
          <cell r="I34">
            <v>0</v>
          </cell>
          <cell r="J3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zoomScaleNormal="100" workbookViewId="0">
      <selection activeCell="C5" sqref="C5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10237053.789999999</v>
      </c>
      <c r="E12" s="36">
        <f>E14+E24</f>
        <v>18106242.079999998</v>
      </c>
      <c r="F12" s="33"/>
      <c r="G12" s="35" t="s">
        <v>9</v>
      </c>
      <c r="H12" s="35"/>
      <c r="I12" s="36">
        <f>I14+I25</f>
        <v>0</v>
      </c>
      <c r="J12" s="36">
        <f>J14+J25</f>
        <v>21392544.580000002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8898213.1799999997</v>
      </c>
      <c r="E14" s="36">
        <f>SUM(E16:E22)</f>
        <v>7024995.8099999996</v>
      </c>
      <c r="F14" s="33"/>
      <c r="G14" s="35" t="s">
        <v>11</v>
      </c>
      <c r="H14" s="35"/>
      <c r="I14" s="36">
        <f>SUM(I15:I23)</f>
        <v>0</v>
      </c>
      <c r="J14" s="36">
        <f>SUM(J15:J23)</f>
        <v>21392544.580000002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1"/>
      <c r="J15" s="41"/>
      <c r="K15" s="29"/>
    </row>
    <row r="16" spans="1:11" x14ac:dyDescent="0.2">
      <c r="A16" s="34"/>
      <c r="B16" s="42" t="s">
        <v>12</v>
      </c>
      <c r="C16" s="42"/>
      <c r="D16" s="41">
        <v>0</v>
      </c>
      <c r="E16" s="41">
        <v>6917305.2599999998</v>
      </c>
      <c r="F16" s="33"/>
      <c r="G16" s="42" t="s">
        <v>13</v>
      </c>
      <c r="H16" s="42"/>
      <c r="I16" s="41"/>
      <c r="J16" s="41">
        <v>14913900.100000001</v>
      </c>
      <c r="K16" s="29"/>
    </row>
    <row r="17" spans="1:11" x14ac:dyDescent="0.2">
      <c r="A17" s="34"/>
      <c r="B17" s="42" t="s">
        <v>14</v>
      </c>
      <c r="C17" s="42"/>
      <c r="D17" s="41">
        <v>8898213.1799999997</v>
      </c>
      <c r="E17" s="41">
        <v>0</v>
      </c>
      <c r="F17" s="33"/>
      <c r="G17" s="42" t="s">
        <v>15</v>
      </c>
      <c r="H17" s="42"/>
      <c r="I17" s="41">
        <v>0</v>
      </c>
      <c r="J17" s="41">
        <v>6478644.4800000004</v>
      </c>
      <c r="K17" s="29"/>
    </row>
    <row r="18" spans="1:11" x14ac:dyDescent="0.2">
      <c r="A18" s="34"/>
      <c r="B18" s="42" t="s">
        <v>16</v>
      </c>
      <c r="C18" s="42"/>
      <c r="D18" s="41">
        <v>0</v>
      </c>
      <c r="E18" s="41">
        <v>107690.55</v>
      </c>
      <c r="F18" s="33"/>
      <c r="G18" s="42" t="s">
        <v>17</v>
      </c>
      <c r="H18" s="42"/>
      <c r="I18" s="41">
        <v>0</v>
      </c>
      <c r="J18" s="41">
        <v>0</v>
      </c>
      <c r="K18" s="29"/>
    </row>
    <row r="19" spans="1:11" x14ac:dyDescent="0.2">
      <c r="A19" s="34"/>
      <c r="B19" s="42" t="s">
        <v>18</v>
      </c>
      <c r="C19" s="42"/>
      <c r="D19" s="41">
        <v>0</v>
      </c>
      <c r="E19" s="41">
        <v>0</v>
      </c>
      <c r="F19" s="33"/>
      <c r="G19" s="42" t="s">
        <v>19</v>
      </c>
      <c r="H19" s="42"/>
      <c r="I19" s="41">
        <v>0</v>
      </c>
      <c r="J19" s="41">
        <v>0</v>
      </c>
      <c r="K19" s="29"/>
    </row>
    <row r="20" spans="1:11" x14ac:dyDescent="0.2">
      <c r="A20" s="34"/>
      <c r="B20" s="42" t="s">
        <v>20</v>
      </c>
      <c r="C20" s="42"/>
      <c r="D20" s="41">
        <v>0</v>
      </c>
      <c r="E20" s="41">
        <v>0</v>
      </c>
      <c r="F20" s="33"/>
      <c r="G20" s="42" t="s">
        <v>21</v>
      </c>
      <c r="H20" s="42"/>
      <c r="I20" s="41">
        <v>0</v>
      </c>
      <c r="J20" s="41">
        <v>0</v>
      </c>
      <c r="K20" s="29"/>
    </row>
    <row r="21" spans="1:11" ht="25.5" customHeight="1" x14ac:dyDescent="0.2">
      <c r="A21" s="34"/>
      <c r="B21" s="42" t="s">
        <v>22</v>
      </c>
      <c r="C21" s="42"/>
      <c r="D21" s="41">
        <v>0</v>
      </c>
      <c r="E21" s="41">
        <v>0</v>
      </c>
      <c r="F21" s="33"/>
      <c r="G21" s="43" t="s">
        <v>23</v>
      </c>
      <c r="H21" s="43"/>
      <c r="I21" s="41">
        <v>0</v>
      </c>
      <c r="J21" s="41">
        <v>0</v>
      </c>
      <c r="K21" s="29"/>
    </row>
    <row r="22" spans="1:11" x14ac:dyDescent="0.2">
      <c r="A22" s="34"/>
      <c r="B22" s="42" t="s">
        <v>24</v>
      </c>
      <c r="C22" s="42"/>
      <c r="D22" s="41">
        <v>0</v>
      </c>
      <c r="E22" s="41">
        <v>0</v>
      </c>
      <c r="F22" s="33"/>
      <c r="G22" s="42" t="s">
        <v>25</v>
      </c>
      <c r="H22" s="42"/>
      <c r="I22" s="41">
        <v>0</v>
      </c>
      <c r="J22" s="41"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2" t="s">
        <v>26</v>
      </c>
      <c r="H23" s="42"/>
      <c r="I23" s="41">
        <v>0</v>
      </c>
      <c r="J23" s="41">
        <v>0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1338840.6100000001</v>
      </c>
      <c r="E24" s="36">
        <f>SUM(E26:E34)</f>
        <v>11081246.27</v>
      </c>
      <c r="F24" s="33"/>
      <c r="G24" s="38"/>
      <c r="H24" s="38"/>
      <c r="I24" s="40">
        <v>0</v>
      </c>
      <c r="J24" s="40">
        <v>12950</v>
      </c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28</v>
      </c>
      <c r="H25" s="44"/>
      <c r="I25" s="36">
        <v>0</v>
      </c>
      <c r="J25" s="36">
        <v>0</v>
      </c>
      <c r="K25" s="29"/>
    </row>
    <row r="26" spans="1:11" x14ac:dyDescent="0.2">
      <c r="A26" s="34"/>
      <c r="B26" s="42" t="s">
        <v>29</v>
      </c>
      <c r="C26" s="42"/>
      <c r="D26" s="41">
        <v>0</v>
      </c>
      <c r="E26" s="41">
        <v>0</v>
      </c>
      <c r="F26" s="33"/>
      <c r="G26" s="38"/>
      <c r="H26" s="38"/>
      <c r="I26" s="40">
        <v>0</v>
      </c>
      <c r="J26" s="40">
        <v>0</v>
      </c>
      <c r="K26" s="29"/>
    </row>
    <row r="27" spans="1:11" x14ac:dyDescent="0.2">
      <c r="A27" s="34"/>
      <c r="B27" s="42" t="s">
        <v>30</v>
      </c>
      <c r="C27" s="42"/>
      <c r="D27" s="41">
        <v>0</v>
      </c>
      <c r="E27" s="41">
        <v>0</v>
      </c>
      <c r="F27" s="33"/>
      <c r="G27" s="42" t="s">
        <v>31</v>
      </c>
      <c r="H27" s="42"/>
      <c r="I27" s="41">
        <v>0</v>
      </c>
      <c r="J27" s="41">
        <v>0</v>
      </c>
      <c r="K27" s="29"/>
    </row>
    <row r="28" spans="1:11" x14ac:dyDescent="0.2">
      <c r="A28" s="34"/>
      <c r="B28" s="42" t="s">
        <v>32</v>
      </c>
      <c r="C28" s="42"/>
      <c r="D28" s="41">
        <v>0</v>
      </c>
      <c r="E28" s="41">
        <v>3782171.34</v>
      </c>
      <c r="F28" s="33"/>
      <c r="G28" s="42" t="s">
        <v>33</v>
      </c>
      <c r="H28" s="42"/>
      <c r="I28" s="41">
        <v>0</v>
      </c>
      <c r="J28" s="41">
        <v>0</v>
      </c>
      <c r="K28" s="29"/>
    </row>
    <row r="29" spans="1:11" x14ac:dyDescent="0.2">
      <c r="A29" s="34"/>
      <c r="B29" s="42" t="s">
        <v>34</v>
      </c>
      <c r="C29" s="42"/>
      <c r="D29" s="41">
        <v>0</v>
      </c>
      <c r="E29" s="41">
        <v>7299074.9299999997</v>
      </c>
      <c r="F29" s="33"/>
      <c r="G29" s="42" t="s">
        <v>35</v>
      </c>
      <c r="H29" s="42"/>
      <c r="I29" s="41">
        <v>0</v>
      </c>
      <c r="J29" s="41">
        <v>0</v>
      </c>
      <c r="K29" s="29"/>
    </row>
    <row r="30" spans="1:11" x14ac:dyDescent="0.2">
      <c r="A30" s="34"/>
      <c r="B30" s="42" t="s">
        <v>36</v>
      </c>
      <c r="C30" s="42"/>
      <c r="D30" s="41">
        <v>0</v>
      </c>
      <c r="E30" s="41">
        <v>0</v>
      </c>
      <c r="F30" s="33"/>
      <c r="G30" s="42" t="s">
        <v>37</v>
      </c>
      <c r="H30" s="42"/>
      <c r="I30" s="41">
        <v>0</v>
      </c>
      <c r="J30" s="41">
        <v>0</v>
      </c>
      <c r="K30" s="29"/>
    </row>
    <row r="31" spans="1:11" ht="26.1" customHeight="1" x14ac:dyDescent="0.2">
      <c r="A31" s="34"/>
      <c r="B31" s="43" t="s">
        <v>38</v>
      </c>
      <c r="C31" s="43"/>
      <c r="D31" s="41">
        <v>1338840.6100000001</v>
      </c>
      <c r="E31" s="41">
        <v>0</v>
      </c>
      <c r="F31" s="33"/>
      <c r="G31" s="43" t="s">
        <v>39</v>
      </c>
      <c r="H31" s="43"/>
      <c r="I31" s="41">
        <v>0</v>
      </c>
      <c r="J31" s="41">
        <v>0</v>
      </c>
      <c r="K31" s="29"/>
    </row>
    <row r="32" spans="1:11" x14ac:dyDescent="0.2">
      <c r="A32" s="34"/>
      <c r="B32" s="42" t="s">
        <v>40</v>
      </c>
      <c r="C32" s="42"/>
      <c r="D32" s="41">
        <v>0</v>
      </c>
      <c r="E32" s="41">
        <v>0</v>
      </c>
      <c r="F32" s="33"/>
      <c r="G32" s="42" t="s">
        <v>41</v>
      </c>
      <c r="H32" s="42"/>
      <c r="I32" s="41">
        <f>IF([1]ESF!I34&gt;[1]ESF!J34,[1]ESF!I34-[1]ESF!J34,0)</f>
        <v>0</v>
      </c>
      <c r="J32" s="41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1">
        <v>0</v>
      </c>
      <c r="E33" s="41"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2" t="s">
        <v>43</v>
      </c>
      <c r="C34" s="42"/>
      <c r="D34" s="41">
        <v>0</v>
      </c>
      <c r="E34" s="41">
        <v>0</v>
      </c>
      <c r="F34" s="33"/>
      <c r="G34" s="35" t="s">
        <v>44</v>
      </c>
      <c r="H34" s="35"/>
      <c r="I34" s="36">
        <f>I36+I42+I50</f>
        <v>15308456.029999999</v>
      </c>
      <c r="J34" s="36">
        <f>J36+J42+J50</f>
        <v>834337.04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SUM(I37:I39)</f>
        <v>10280206.369999999</v>
      </c>
      <c r="J36" s="36"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>
        <v>0</v>
      </c>
      <c r="K37" s="29"/>
    </row>
    <row r="38" spans="1:11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1">
        <v>10280206.369999999</v>
      </c>
      <c r="J38" s="41"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2" t="s">
        <v>47</v>
      </c>
      <c r="H39" s="42"/>
      <c r="I39" s="41">
        <v>0</v>
      </c>
      <c r="J39" s="41"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1">
        <v>0</v>
      </c>
      <c r="J40" s="41"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1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46">
        <f>SUM(I44:I46)</f>
        <v>5028249.66</v>
      </c>
      <c r="J42" s="46">
        <f>SUM(J44:J46)</f>
        <v>834337.04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1"/>
      <c r="J43" s="41">
        <v>0</v>
      </c>
      <c r="K43" s="29"/>
    </row>
    <row r="44" spans="1:11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41">
        <v>0</v>
      </c>
      <c r="J44" s="41">
        <v>834337.04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1">
        <v>5028249.66</v>
      </c>
      <c r="J45" s="41">
        <v>0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1">
        <v>0</v>
      </c>
      <c r="J46" s="41"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1">
        <v>0</v>
      </c>
      <c r="J47" s="41"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2" t="s">
        <v>54</v>
      </c>
      <c r="H48" s="42"/>
      <c r="I48" s="41">
        <v>0</v>
      </c>
      <c r="J48" s="41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1"/>
      <c r="J49" s="41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1">
        <f>IF([1]ESF!I58&gt;[1]ESF!J58,[1]ESF!I58-[1]ESF!J58,0)</f>
        <v>0</v>
      </c>
      <c r="J52" s="41">
        <f>IF(I52&gt;0,0,[1]ESF!J58-[1]ESF!I58)</f>
        <v>0</v>
      </c>
      <c r="K52" s="29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f>IF([1]ESF!I59&gt;[1]ESF!J59,[1]ESF!I59-[1]ESF!J59,0)</f>
        <v>0</v>
      </c>
      <c r="J53" s="51">
        <f>IF(I53&gt;0,0,[1]ESF!J59-[1]ESF!I59)</f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5"/>
      <c r="C55" s="58"/>
      <c r="D55" s="59"/>
      <c r="E55" s="60"/>
      <c r="F55" s="60"/>
      <c r="H55" s="61"/>
      <c r="I55" s="59"/>
      <c r="J55" s="60"/>
      <c r="K55" s="60"/>
    </row>
    <row r="56" spans="1:11" ht="6" customHeight="1" x14ac:dyDescent="0.2">
      <c r="B56" s="58"/>
      <c r="C56" s="59"/>
      <c r="D56" s="60"/>
      <c r="E56" s="60"/>
      <c r="G56" s="62"/>
      <c r="H56" s="63"/>
      <c r="I56" s="60"/>
      <c r="J56" s="60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58"/>
      <c r="C58" s="59"/>
      <c r="D58" s="60"/>
      <c r="E58" s="60"/>
      <c r="G58" s="62"/>
      <c r="H58" s="63"/>
      <c r="I58" s="60"/>
      <c r="J58" s="60"/>
    </row>
    <row r="59" spans="1:11" ht="50.1" customHeight="1" x14ac:dyDescent="0.2">
      <c r="B59" s="58"/>
      <c r="C59" s="65"/>
      <c r="D59" s="66"/>
      <c r="E59" s="60"/>
      <c r="G59" s="67"/>
      <c r="H59" s="68"/>
      <c r="I59" s="60"/>
      <c r="J59" s="60"/>
    </row>
    <row r="60" spans="1:11" ht="14.1" customHeight="1" x14ac:dyDescent="0.2">
      <c r="B60" s="69"/>
      <c r="C60" s="70"/>
      <c r="D60" s="70"/>
      <c r="E60" s="60"/>
      <c r="F60" s="60"/>
      <c r="G60" s="71"/>
      <c r="H60" s="71"/>
      <c r="I60" s="39"/>
      <c r="J60" s="60"/>
    </row>
    <row r="61" spans="1:11" ht="14.1" customHeight="1" x14ac:dyDescent="0.2">
      <c r="B61" s="72"/>
      <c r="C61" s="73"/>
      <c r="D61" s="73"/>
      <c r="E61" s="74"/>
      <c r="F61" s="74"/>
      <c r="G61" s="75"/>
      <c r="H61" s="75"/>
      <c r="I61" s="39"/>
      <c r="J61" s="60"/>
    </row>
    <row r="62" spans="1:11" x14ac:dyDescent="0.2">
      <c r="A62" s="76"/>
      <c r="F62" s="33"/>
    </row>
  </sheetData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" right="0.7" top="0.75" bottom="0.75" header="0.3" footer="0.3"/>
  <pageSetup scale="4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2019-02-11T17:30:39Z</dcterms:created>
  <dcterms:modified xsi:type="dcterms:W3CDTF">2019-02-11T17:31:41Z</dcterms:modified>
</cp:coreProperties>
</file>