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I49" i="1"/>
  <c r="I41" i="1"/>
  <c r="J34" i="1"/>
  <c r="I34" i="1"/>
  <c r="J29" i="1"/>
  <c r="I29" i="1"/>
  <c r="E27" i="1"/>
  <c r="D27" i="1"/>
  <c r="E23" i="1"/>
  <c r="E12" i="1" s="1"/>
  <c r="D23" i="1"/>
  <c r="J18" i="1"/>
  <c r="I18" i="1"/>
  <c r="I12" i="1" s="1"/>
  <c r="J13" i="1"/>
  <c r="J52" i="1" s="1"/>
  <c r="I13" i="1"/>
  <c r="E13" i="1"/>
  <c r="E34" i="1" s="1"/>
  <c r="D13" i="1"/>
  <c r="D34" i="1" s="1"/>
  <c r="D12" i="1"/>
  <c r="J54" i="1" l="1"/>
  <c r="J12" i="1"/>
  <c r="I52" i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<sst xmlns="http://schemas.openxmlformats.org/spreadsheetml/2006/main" count="68" uniqueCount="66">
  <si>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</si>
  <si>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31 DE MARZO DEL 2019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</si>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</sst>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zoomScale="60" zoomScaleNormal="100" workbookViewId="0">
      <selection activeCell="E20" sqref="E20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12434873.73</v>
      </c>
      <c r="E12" s="31">
        <f>E13+E23+E27</f>
        <v>9893210.0500000007</v>
      </c>
      <c r="F12" s="32"/>
      <c r="G12" s="30" t="s">
        <v>7</v>
      </c>
      <c r="H12" s="30"/>
      <c r="I12" s="31">
        <f>I13+I18+I29+I34+I41+I49</f>
        <v>7856614.370000001</v>
      </c>
      <c r="J12" s="31">
        <f>J13+J18+J29+J34+J41+J49</f>
        <v>6426506.7800000003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97754</v>
      </c>
      <c r="E13" s="37">
        <f>SUM(E14:E21)</f>
        <v>119202.23</v>
      </c>
      <c r="F13" s="32"/>
      <c r="G13" s="30" t="s">
        <v>9</v>
      </c>
      <c r="H13" s="30"/>
      <c r="I13" s="37">
        <f>SUM(I14:I16)</f>
        <v>7839015.6600000011</v>
      </c>
      <c r="J13" s="37">
        <f>SUM(J14:J16)</f>
        <v>6357988.4900000002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5502595.1600000011</v>
      </c>
      <c r="J14" s="41">
        <v>5219540.03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1255518.5</v>
      </c>
      <c r="J15" s="41">
        <v>512802.45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1080902</v>
      </c>
      <c r="J16" s="41">
        <v>625646.01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79198</v>
      </c>
      <c r="F18" s="32"/>
      <c r="G18" s="30" t="s">
        <v>18</v>
      </c>
      <c r="H18" s="30"/>
      <c r="I18" s="44">
        <f>SUM(I19:I23)</f>
        <v>17597.22</v>
      </c>
      <c r="J18" s="44">
        <f>SUM(J19:J23)</f>
        <v>68518.289999999994</v>
      </c>
      <c r="K18" s="38"/>
    </row>
    <row r="19" spans="1:11" x14ac:dyDescent="0.2">
      <c r="A19" s="39"/>
      <c r="B19" s="40" t="s">
        <v>19</v>
      </c>
      <c r="C19" s="40"/>
      <c r="D19" s="41">
        <v>0</v>
      </c>
      <c r="E19" s="41">
        <v>4.2300000000000004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x14ac:dyDescent="0.2">
      <c r="A20" s="39"/>
      <c r="B20" s="40" t="s">
        <v>21</v>
      </c>
      <c r="C20" s="40"/>
      <c r="D20" s="41">
        <v>97754</v>
      </c>
      <c r="E20" s="41">
        <v>40000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17597.22</v>
      </c>
      <c r="J21" s="45">
        <v>68518.289999999994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/>
      <c r="J22" s="41"/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11983965.630000001</v>
      </c>
      <c r="E23" s="37">
        <f>E24+E25</f>
        <v>9774007.8200000003</v>
      </c>
      <c r="F23" s="32"/>
      <c r="G23" s="40" t="s">
        <v>27</v>
      </c>
      <c r="H23" s="40"/>
      <c r="I23" s="45">
        <v>0</v>
      </c>
      <c r="J23" s="45">
        <v>0</v>
      </c>
      <c r="K23" s="38"/>
    </row>
    <row r="24" spans="1:11" x14ac:dyDescent="0.2">
      <c r="A24" s="39"/>
      <c r="B24" s="40" t="s">
        <v>28</v>
      </c>
      <c r="C24" s="40"/>
      <c r="D24" s="48">
        <v>11983965.630000001</v>
      </c>
      <c r="E24" s="48">
        <v>0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x14ac:dyDescent="0.2">
      <c r="A25" s="39"/>
      <c r="B25" s="40" t="s">
        <v>30</v>
      </c>
      <c r="C25" s="40"/>
      <c r="D25" s="41">
        <v>0</v>
      </c>
      <c r="E25" s="41">
        <v>9774007.8200000003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/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x14ac:dyDescent="0.2">
      <c r="A27" s="39"/>
      <c r="B27" s="36" t="s">
        <v>33</v>
      </c>
      <c r="C27" s="36"/>
      <c r="D27" s="49">
        <f>SUM(D28:D32)</f>
        <v>353154.1</v>
      </c>
      <c r="E27" s="49">
        <f>SUM(E28:E32)</f>
        <v>0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x14ac:dyDescent="0.2">
      <c r="A31" s="39"/>
      <c r="B31" s="40" t="s">
        <v>39</v>
      </c>
      <c r="C31" s="40"/>
      <c r="D31" s="45">
        <v>0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x14ac:dyDescent="0.2">
      <c r="A32" s="39"/>
      <c r="B32" s="40" t="s">
        <v>41</v>
      </c>
      <c r="C32" s="40"/>
      <c r="D32" s="45">
        <v>353154.1</v>
      </c>
      <c r="E32" s="45">
        <v>0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x14ac:dyDescent="0.2">
      <c r="A34" s="52"/>
      <c r="B34" s="53" t="s">
        <v>43</v>
      </c>
      <c r="C34" s="53"/>
      <c r="D34" s="54">
        <f>D13+D23+D27</f>
        <v>12434873.73</v>
      </c>
      <c r="E34" s="54">
        <f>E13+E23+E27</f>
        <v>9893210.0500000007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1.49</v>
      </c>
      <c r="J41" s="58">
        <f>SUM(J42:J50)</f>
        <v>0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/>
      <c r="J42" s="41">
        <v>0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I45" s="45">
        <v>0</v>
      </c>
      <c r="J45" s="45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>
        <v>1.49</v>
      </c>
      <c r="J47" s="41">
        <v>0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7856614.370000001</v>
      </c>
      <c r="J52" s="59">
        <f>J13+J18+J29+J34+J41+J49</f>
        <v>6426506.7800000003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4578259.3599999994</v>
      </c>
      <c r="J54" s="59">
        <f>E34-J52</f>
        <v>3466703.2700000005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2019-04-30T15:28:06Z</dcterms:created>
  <dcterms:modified xsi:type="dcterms:W3CDTF">2019-04-30T15:36:00Z</dcterms:modified>
</cp:coreProperties>
</file>