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<sst xmlns="http://schemas.openxmlformats.org/spreadsheetml/2006/main" count="27" uniqueCount="27">
  <si>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</si>
  <si>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</si>
  <si>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</si>
  <si>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</si>
  <si>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</si>
  <si>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</si>
  <si>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</si>
  <si>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</si>
  <si>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</si>
  <si>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</si>
  <si>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</si>
  <si>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</si>
  <si>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</si>
  <si>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</si>
  <si>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</si>
  <si>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</si>
  <si>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</si>
  <si>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</si>
  <si>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</si>
  <si>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</si>
  <si>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</si>
  <si>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</si>
  <si>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</si>
  <si>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</si>
  <si>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</si>
  <si>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</si>
  <si>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 SAN MIGUEL ALLENDE
Estado Analítico del Activo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</si>
</sst>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141061942.25</v>
      </c>
      <c r="D4" s="13">
        <f>SUM(D6+D15)</f>
        <v>95948207.989999995</v>
      </c>
      <c r="E4" s="13">
        <f>SUM(E6+E15)</f>
        <v>93216217.149999991</v>
      </c>
      <c r="F4" s="13">
        <f>SUM(F6+F15)</f>
        <v>143793933.09</v>
      </c>
      <c r="G4" s="13">
        <f>SUM(G6+G15)</f>
        <v>2731990.8399999989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48466123.529999994</v>
      </c>
      <c r="D6" s="13">
        <f>SUM(D7:D13)</f>
        <v>95842211.439999998</v>
      </c>
      <c r="E6" s="13">
        <f>SUM(E7:E13)</f>
        <v>93216217.149999991</v>
      </c>
      <c r="F6" s="13">
        <f>SUM(F7:F13)</f>
        <v>51092117.82</v>
      </c>
      <c r="G6" s="13">
        <f>SUM(G7:G13)</f>
        <v>2625994.2899999982</v>
      </c>
    </row>
    <row r="7" spans="1:7" x14ac:dyDescent="0.2">
      <c r="A7" s="3">
        <v>1110</v>
      </c>
      <c r="B7" s="7" t="s">
        <v>9</v>
      </c>
      <c r="C7" s="18">
        <v>27171163.969999999</v>
      </c>
      <c r="D7" s="18">
        <v>83138776.549999997</v>
      </c>
      <c r="E7" s="18">
        <v>73237919.25</v>
      </c>
      <c r="F7" s="18">
        <f>C7+D7-E7</f>
        <v>37072021.269999996</v>
      </c>
      <c r="G7" s="18">
        <f t="shared" ref="G7:G13" si="0">F7-C7</f>
        <v>9900857.299999997</v>
      </c>
    </row>
    <row r="8" spans="1:7" x14ac:dyDescent="0.2">
      <c r="A8" s="3">
        <v>1120</v>
      </c>
      <c r="B8" s="7" t="s">
        <v>10</v>
      </c>
      <c r="C8" s="18">
        <v>18509048.690000001</v>
      </c>
      <c r="D8" s="18">
        <v>12563635.15</v>
      </c>
      <c r="E8" s="18">
        <v>19917685.690000001</v>
      </c>
      <c r="F8" s="18">
        <f t="shared" ref="F8:F13" si="1">C8+D8-E8</f>
        <v>11154998.150000002</v>
      </c>
      <c r="G8" s="18">
        <f t="shared" si="0"/>
        <v>-7354050.5399999991</v>
      </c>
    </row>
    <row r="9" spans="1:7" x14ac:dyDescent="0.2">
      <c r="A9" s="3">
        <v>1130</v>
      </c>
      <c r="B9" s="7" t="s">
        <v>11</v>
      </c>
      <c r="C9" s="18">
        <v>2785910.87</v>
      </c>
      <c r="D9" s="18">
        <v>139799.74</v>
      </c>
      <c r="E9" s="18">
        <v>60612.21</v>
      </c>
      <c r="F9" s="18">
        <f t="shared" si="1"/>
        <v>2865098.4000000004</v>
      </c>
      <c r="G9" s="18">
        <f t="shared" si="0"/>
        <v>79187.530000000261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92595818.719999999</v>
      </c>
      <c r="D15" s="13">
        <f>SUM(D16:D24)</f>
        <v>105996.55</v>
      </c>
      <c r="E15" s="13">
        <f>SUM(E16:E24)</f>
        <v>0</v>
      </c>
      <c r="F15" s="13">
        <f>SUM(F16:F24)</f>
        <v>92701815.270000011</v>
      </c>
      <c r="G15" s="13">
        <f>SUM(G16:G24)</f>
        <v>105996.55000000075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75093917.409999996</v>
      </c>
      <c r="D18" s="19">
        <v>0</v>
      </c>
      <c r="E18" s="19">
        <v>0</v>
      </c>
      <c r="F18" s="19">
        <f t="shared" si="3"/>
        <v>75093917.409999996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22190134.379999999</v>
      </c>
      <c r="D19" s="18">
        <v>105996.55</v>
      </c>
      <c r="E19" s="18">
        <v>0</v>
      </c>
      <c r="F19" s="18">
        <f t="shared" si="3"/>
        <v>22296130.93</v>
      </c>
      <c r="G19" s="18">
        <f t="shared" si="2"/>
        <v>105996.55000000075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-4688233.07</v>
      </c>
      <c r="D21" s="18">
        <v>0</v>
      </c>
      <c r="E21" s="18">
        <v>0</v>
      </c>
      <c r="F21" s="18">
        <f t="shared" si="3"/>
        <v>-4688233.07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2019-07-12T13:11:36Z</cp:lastPrinted>
  <dcterms:created xsi:type="dcterms:W3CDTF">2014-02-09T04:04:15Z</dcterms:created>
  <dcterms:modified xsi:type="dcterms:W3CDTF">2019-07-12T13:11:44Z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