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4" i="1" s="1"/>
  <c r="G21" i="1"/>
  <c r="G24" i="1" s="1"/>
  <c r="E21" i="1"/>
  <c r="E24" i="1" s="1"/>
  <c r="D21" i="1"/>
  <c r="D24" i="1" s="1"/>
  <c r="F13" i="1"/>
  <c r="I13" i="1" s="1"/>
  <c r="F11" i="1"/>
  <c r="F21" i="1" s="1"/>
  <c r="I21" i="1" l="1"/>
  <c r="I24" i="1" s="1"/>
  <c r="F24" i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<sst xmlns="http://schemas.openxmlformats.org/spreadsheetml/2006/main" count="26" uniqueCount="26">
  <si>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</si>
  <si>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</si>
  <si>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Diciembre de 2019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</si>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</sst>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0" fillId="0" borderId="0" xfId="0" applyNumberFormat="1"/>
    <xf numFmtId="3" fontId="0" fillId="0" borderId="5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0" fontId="2" fillId="2" borderId="6" xfId="0" applyFont="1" applyFill="1" applyBorder="1" applyAlignment="1">
      <alignment horizontal="justify" vertical="center" wrapText="1"/>
    </xf>
    <xf numFmtId="3" fontId="2" fillId="0" borderId="0" xfId="0" applyNumberFormat="1" applyFont="1"/>
    <xf numFmtId="3" fontId="2" fillId="0" borderId="5" xfId="0" applyNumberFormat="1" applyFont="1" applyBorder="1"/>
    <xf numFmtId="3" fontId="2" fillId="0" borderId="11" xfId="0" applyNumberFormat="1" applyFont="1" applyBorder="1"/>
    <xf numFmtId="3" fontId="2" fillId="0" borderId="6" xfId="0" applyNumberFormat="1" applyFont="1" applyBorder="1"/>
    <xf numFmtId="0" fontId="4" fillId="2" borderId="5" xfId="0" applyFont="1" applyFill="1" applyBorder="1" applyAlignment="1">
      <alignment horizontal="justify" vertical="center" wrapText="1"/>
    </xf>
    <xf numFmtId="3" fontId="0" fillId="0" borderId="11" xfId="0" applyNumberFormat="1" applyFont="1" applyBorder="1"/>
    <xf numFmtId="3" fontId="0" fillId="0" borderId="11" xfId="1" applyNumberFormat="1" applyFont="1" applyBorder="1"/>
    <xf numFmtId="3" fontId="0" fillId="0" borderId="6" xfId="1" applyNumberFormat="1" applyFont="1" applyBorder="1"/>
    <xf numFmtId="3" fontId="0" fillId="0" borderId="0" xfId="1" applyNumberFormat="1" applyFon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7" xfId="1" applyNumberFormat="1" applyFont="1" applyFill="1" applyBorder="1" applyAlignment="1">
      <alignment horizontal="justify" vertical="center" wrapText="1"/>
    </xf>
    <xf numFmtId="3" fontId="2" fillId="2" borderId="12" xfId="1" applyNumberFormat="1" applyFont="1" applyFill="1" applyBorder="1" applyAlignment="1">
      <alignment horizontal="justify" vertical="center" wrapText="1"/>
    </xf>
    <xf numFmtId="3" fontId="2" fillId="2" borderId="1" xfId="1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3" fontId="4" fillId="2" borderId="12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616323</xdr:colOff>
      <xdr:row>28</xdr:row>
      <xdr:rowOff>22412</xdr:rowOff>
    </xdr:from>
    <xdr:to>
      <xdr:col>2</xdr:col>
      <xdr:colOff>2364441</xdr:colOff>
      <xdr:row>32</xdr:row>
      <xdr:rowOff>6532</xdr:rowOff>
    </xdr:to>
    <xdr:sp macro="" textlink="">
      <xdr:nvSpPr>
        <xdr:cNvPr id="2" name="6 CuadroTexto"/>
        <xdr:cNvSpPr txBox="1"/>
      </xdr:nvSpPr>
      <xdr:spPr>
        <a:xfrm>
          <a:off x="921123" y="525163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369794</xdr:colOff>
      <xdr:row>28</xdr:row>
      <xdr:rowOff>33617</xdr:rowOff>
    </xdr:from>
    <xdr:to>
      <xdr:col>7</xdr:col>
      <xdr:colOff>744069</xdr:colOff>
      <xdr:row>31</xdr:row>
      <xdr:rowOff>100852</xdr:rowOff>
    </xdr:to>
    <xdr:sp macro="" textlink="">
      <xdr:nvSpPr>
        <xdr:cNvPr id="3" name="9 CuadroTexto"/>
        <xdr:cNvSpPr txBox="1"/>
      </xdr:nvSpPr>
      <xdr:spPr>
        <a:xfrm>
          <a:off x="6389594" y="5262842"/>
          <a:ext cx="296507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/2019/4to%20TRIMESTRE/FormatosFrosPptales2019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D18">
            <v>28218388</v>
          </cell>
          <cell r="E18">
            <v>107479747.09</v>
          </cell>
          <cell r="F18">
            <v>135698135.09</v>
          </cell>
          <cell r="G18">
            <v>42082711.990000002</v>
          </cell>
          <cell r="H18">
            <v>41848608.700000003</v>
          </cell>
          <cell r="I18">
            <v>93615423.099999994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workbookViewId="0">
      <selection activeCell="E14" sqref="E14"/>
    </sheetView>
  </sheetViews>
  <sheetFormatPr baseColWidth="10" defaultColWidth="11.42578125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9.42578125" style="2" bestFit="1" customWidth="1"/>
    <col min="5" max="5" width="20.42578125" style="2" bestFit="1" customWidth="1"/>
    <col min="6" max="6" width="19" style="2" customWidth="1"/>
    <col min="7" max="7" width="19.85546875" style="2" bestFit="1" customWidth="1"/>
    <col min="8" max="8" width="18.7109375" style="2" bestFit="1" customWidth="1"/>
    <col min="9" max="9" width="20.5703125" style="2" bestFit="1" customWidth="1"/>
    <col min="10" max="10" width="4" style="1" customWidth="1"/>
    <col min="11" max="16384" width="11.42578125" style="2"/>
  </cols>
  <sheetData>
    <row r="1" spans="2:9" x14ac:dyDescent="0.2">
      <c r="B1" s="44" t="s">
        <v>0</v>
      </c>
      <c r="C1" s="44"/>
      <c r="D1" s="44"/>
      <c r="E1" s="44"/>
      <c r="F1" s="44"/>
      <c r="G1" s="44"/>
      <c r="H1" s="44"/>
      <c r="I1" s="44"/>
    </row>
    <row r="2" spans="2:9" x14ac:dyDescent="0.2">
      <c r="B2" s="44" t="s">
        <v>1</v>
      </c>
      <c r="C2" s="44"/>
      <c r="D2" s="44"/>
      <c r="E2" s="44"/>
      <c r="F2" s="44"/>
      <c r="G2" s="44"/>
      <c r="H2" s="44"/>
      <c r="I2" s="44"/>
    </row>
    <row r="3" spans="2:9" x14ac:dyDescent="0.2">
      <c r="B3" s="44" t="s">
        <v>2</v>
      </c>
      <c r="C3" s="44"/>
      <c r="D3" s="44"/>
      <c r="E3" s="44"/>
      <c r="F3" s="44"/>
      <c r="G3" s="44"/>
      <c r="H3" s="44"/>
      <c r="I3" s="44"/>
    </row>
    <row r="4" spans="2:9" s="1" customFormat="1" x14ac:dyDescent="0.2"/>
    <row r="5" spans="2:9" s="1" customFormat="1" x14ac:dyDescent="0.2">
      <c r="C5" s="3" t="s">
        <v>3</v>
      </c>
      <c r="D5" s="45"/>
      <c r="E5" s="45"/>
      <c r="F5" s="4" t="s">
        <v>4</v>
      </c>
      <c r="G5" s="5"/>
      <c r="H5" s="6"/>
    </row>
    <row r="6" spans="2:9" s="1" customFormat="1" x14ac:dyDescent="0.2"/>
    <row r="7" spans="2:9" x14ac:dyDescent="0.2">
      <c r="B7" s="46" t="s">
        <v>5</v>
      </c>
      <c r="C7" s="47"/>
      <c r="D7" s="52" t="s">
        <v>6</v>
      </c>
      <c r="E7" s="52"/>
      <c r="F7" s="52"/>
      <c r="G7" s="52"/>
      <c r="H7" s="52"/>
      <c r="I7" s="52" t="s">
        <v>7</v>
      </c>
    </row>
    <row r="8" spans="2:9" ht="25.5" x14ac:dyDescent="0.2">
      <c r="B8" s="48"/>
      <c r="C8" s="49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52"/>
    </row>
    <row r="9" spans="2:9" x14ac:dyDescent="0.2">
      <c r="B9" s="50"/>
      <c r="C9" s="51"/>
      <c r="D9" s="7">
        <v>1</v>
      </c>
      <c r="E9" s="7">
        <v>2</v>
      </c>
      <c r="F9" s="7" t="s">
        <v>13</v>
      </c>
      <c r="G9" s="7">
        <v>4</v>
      </c>
      <c r="H9" s="7">
        <v>5</v>
      </c>
      <c r="I9" s="7" t="s">
        <v>14</v>
      </c>
    </row>
    <row r="10" spans="2:9" x14ac:dyDescent="0.2">
      <c r="B10" s="8"/>
      <c r="C10" s="9"/>
      <c r="D10" s="10"/>
      <c r="E10" s="10"/>
      <c r="F10" s="11"/>
      <c r="G10" s="11"/>
      <c r="H10" s="12"/>
      <c r="I10" s="11"/>
    </row>
    <row r="11" spans="2:9" ht="15" x14ac:dyDescent="0.25">
      <c r="B11" s="13"/>
      <c r="C11" s="14" t="s">
        <v>15</v>
      </c>
      <c r="D11" s="15">
        <v>27230088</v>
      </c>
      <c r="E11" s="16">
        <v>48797477.710000001</v>
      </c>
      <c r="F11" s="17">
        <f>D11+E11</f>
        <v>76027565.710000008</v>
      </c>
      <c r="G11" s="17">
        <v>41976715.439999998</v>
      </c>
      <c r="H11" s="18">
        <v>41742612.149999999</v>
      </c>
      <c r="I11" s="17">
        <f>F11-G11</f>
        <v>34050850.270000011</v>
      </c>
    </row>
    <row r="12" spans="2:9" ht="15" x14ac:dyDescent="0.25">
      <c r="B12" s="13"/>
      <c r="C12" s="19"/>
      <c r="D12" s="20"/>
      <c r="E12" s="21"/>
      <c r="F12" s="22"/>
      <c r="G12" s="22"/>
      <c r="H12" s="23"/>
      <c r="I12" s="17"/>
    </row>
    <row r="13" spans="2:9" ht="15" x14ac:dyDescent="0.25">
      <c r="B13" s="24"/>
      <c r="C13" s="14" t="s">
        <v>16</v>
      </c>
      <c r="D13" s="15">
        <v>988300</v>
      </c>
      <c r="E13" s="16">
        <v>58682269.380000003</v>
      </c>
      <c r="F13" s="17">
        <f>D13+E13</f>
        <v>59670569.380000003</v>
      </c>
      <c r="G13" s="17">
        <v>105996.55</v>
      </c>
      <c r="H13" s="18">
        <v>105996.55</v>
      </c>
      <c r="I13" s="17">
        <f>F13-G13</f>
        <v>59564572.830000006</v>
      </c>
    </row>
    <row r="14" spans="2:9" ht="15" x14ac:dyDescent="0.25">
      <c r="B14" s="13"/>
      <c r="C14" s="19"/>
      <c r="D14" s="20"/>
      <c r="E14" s="21"/>
      <c r="F14" s="17"/>
      <c r="G14" s="17"/>
      <c r="H14" s="23"/>
      <c r="I14" s="17"/>
    </row>
    <row r="15" spans="2:9" ht="25.5" x14ac:dyDescent="0.25">
      <c r="B15" s="24"/>
      <c r="C15" s="14" t="s">
        <v>17</v>
      </c>
      <c r="D15" s="15">
        <v>0</v>
      </c>
      <c r="E15" s="16">
        <v>0</v>
      </c>
      <c r="F15" s="25">
        <v>0</v>
      </c>
      <c r="G15" s="26">
        <v>0</v>
      </c>
      <c r="H15" s="27">
        <v>0</v>
      </c>
      <c r="I15" s="17">
        <v>0</v>
      </c>
    </row>
    <row r="16" spans="2:9" ht="15" x14ac:dyDescent="0.25">
      <c r="B16" s="24"/>
      <c r="C16" s="14"/>
      <c r="D16" s="15"/>
      <c r="E16" s="16"/>
      <c r="F16" s="25"/>
      <c r="G16" s="26"/>
      <c r="H16" s="28"/>
      <c r="I16" s="17"/>
    </row>
    <row r="17" spans="1:10" ht="15" x14ac:dyDescent="0.25">
      <c r="B17" s="24"/>
      <c r="C17" s="14" t="s">
        <v>18</v>
      </c>
      <c r="D17" s="15"/>
      <c r="E17" s="16"/>
      <c r="F17" s="25"/>
      <c r="G17" s="26"/>
      <c r="H17" s="28"/>
      <c r="I17" s="17"/>
    </row>
    <row r="18" spans="1:10" ht="15" x14ac:dyDescent="0.25">
      <c r="B18" s="24"/>
      <c r="C18" s="14"/>
      <c r="D18" s="15"/>
      <c r="E18" s="16"/>
      <c r="F18" s="25"/>
      <c r="G18" s="26"/>
      <c r="H18" s="28"/>
      <c r="I18" s="17"/>
    </row>
    <row r="19" spans="1:10" ht="15" x14ac:dyDescent="0.25">
      <c r="B19" s="24"/>
      <c r="C19" s="14" t="s">
        <v>19</v>
      </c>
      <c r="D19" s="15"/>
      <c r="E19" s="16"/>
      <c r="F19" s="25"/>
      <c r="G19" s="26"/>
      <c r="H19" s="28"/>
      <c r="I19" s="17"/>
    </row>
    <row r="20" spans="1:10" x14ac:dyDescent="0.2">
      <c r="B20" s="29"/>
      <c r="C20" s="30"/>
      <c r="D20" s="31"/>
      <c r="E20" s="31"/>
      <c r="F20" s="32"/>
      <c r="G20" s="32"/>
      <c r="H20" s="33"/>
      <c r="I20" s="32"/>
    </row>
    <row r="21" spans="1:10" s="36" customFormat="1" x14ac:dyDescent="0.2">
      <c r="A21" s="34"/>
      <c r="B21" s="29"/>
      <c r="C21" s="30" t="s">
        <v>20</v>
      </c>
      <c r="D21" s="35">
        <f>D11+D13+D15</f>
        <v>28218388</v>
      </c>
      <c r="E21" s="35">
        <f t="shared" ref="E21:H21" si="0">E11+E13+E15</f>
        <v>107479747.09</v>
      </c>
      <c r="F21" s="35">
        <f t="shared" si="0"/>
        <v>135698135.09</v>
      </c>
      <c r="G21" s="35">
        <f t="shared" si="0"/>
        <v>42082711.989999995</v>
      </c>
      <c r="H21" s="35">
        <f t="shared" si="0"/>
        <v>41848608.699999996</v>
      </c>
      <c r="I21" s="35">
        <f>F21-G21</f>
        <v>93615423.100000009</v>
      </c>
      <c r="J21" s="34"/>
    </row>
    <row r="22" spans="1:10" s="1" customFormat="1" x14ac:dyDescent="0.2"/>
    <row r="23" spans="1:10" x14ac:dyDescent="0.2">
      <c r="C23" s="37" t="s">
        <v>21</v>
      </c>
    </row>
    <row r="24" spans="1:10" x14ac:dyDescent="0.2">
      <c r="D24" s="38" t="str">
        <f>IF(D21=[1]CAdmon!D18," ","ERROR")</f>
        <v xml:space="preserve"> </v>
      </c>
      <c r="E24" s="38" t="str">
        <f>IF(E21=[1]CAdmon!E18," ","ERROR")</f>
        <v xml:space="preserve"> </v>
      </c>
      <c r="F24" s="38" t="str">
        <f>IF(F21=[1]CAdmon!F18," ","ERROR")</f>
        <v xml:space="preserve"> </v>
      </c>
      <c r="G24" s="38" t="str">
        <f>IF(G21=[1]CAdmon!G18," ","ERROR")</f>
        <v xml:space="preserve"> </v>
      </c>
      <c r="H24" s="38" t="str">
        <f>IF(H21=[1]CAdmon!H18," ","ERROR")</f>
        <v xml:space="preserve"> </v>
      </c>
      <c r="I24" s="38" t="str">
        <f>IF(I21=[1]CAdmon!I18," ","ERROR")</f>
        <v xml:space="preserve"> </v>
      </c>
    </row>
    <row r="25" spans="1:10" x14ac:dyDescent="0.2">
      <c r="D25" s="38"/>
      <c r="E25" s="38"/>
      <c r="F25" s="38"/>
      <c r="G25" s="38"/>
      <c r="H25" s="38"/>
      <c r="I25" s="38"/>
    </row>
    <row r="26" spans="1:10" x14ac:dyDescent="0.2">
      <c r="D26" s="38"/>
      <c r="E26" s="38"/>
      <c r="F26" s="38"/>
      <c r="G26" s="38"/>
      <c r="H26" s="38"/>
      <c r="I26" s="38"/>
    </row>
    <row r="27" spans="1:10" x14ac:dyDescent="0.2">
      <c r="D27" s="38"/>
      <c r="E27" s="38"/>
      <c r="F27" s="38"/>
      <c r="G27" s="38"/>
      <c r="H27" s="38"/>
      <c r="I27" s="38"/>
    </row>
    <row r="28" spans="1:10" x14ac:dyDescent="0.2">
      <c r="C28" s="39"/>
      <c r="F28" s="39"/>
      <c r="G28" s="39"/>
      <c r="H28" s="39"/>
      <c r="I28" s="40"/>
    </row>
    <row r="29" spans="1:10" x14ac:dyDescent="0.2">
      <c r="C29" s="41" t="s">
        <v>22</v>
      </c>
      <c r="F29" s="42" t="s">
        <v>23</v>
      </c>
      <c r="G29" s="42"/>
      <c r="H29" s="42"/>
      <c r="I29" s="42"/>
    </row>
    <row r="30" spans="1:10" x14ac:dyDescent="0.2">
      <c r="C30" s="41" t="s">
        <v>24</v>
      </c>
      <c r="F30" s="43" t="s">
        <v>25</v>
      </c>
      <c r="G30" s="43"/>
      <c r="H30" s="43"/>
      <c r="I30" s="43"/>
    </row>
  </sheetData>
  <mergeCells count="9">
    <mergeCell ref="F29:I29"/>
    <mergeCell ref="F30:I30"/>
    <mergeCell ref="B1:I1"/>
    <mergeCell ref="B2:I2"/>
    <mergeCell ref="B3:I3"/>
    <mergeCell ref="D5:E5"/>
    <mergeCell ref="B7:C9"/>
    <mergeCell ref="D7:H7"/>
    <mergeCell ref="I7:I8"/>
  </mergeCells>
  <pageMargins left="0.7" right="0.7" top="0.75" bottom="0.75" header="0.3" footer="0.3"/>
  <pageSetup scale="5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2020-02-12T21:40:43Z</dcterms:created>
  <dcterms:modified xsi:type="dcterms:W3CDTF">2020-02-13T21:55:28Z</dcterms:modified>
</cp:coreProperties>
</file>