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ESF" sheetId="2" r:id="rId1"/>
    <sheet name="ACT" sheetId="3" r:id="rId2"/>
    <sheet name="VHP" sheetId="4" r:id="rId3"/>
    <sheet name="EFE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5" l="1"/>
  <c r="D78" i="5" s="1"/>
  <c r="C79" i="5"/>
  <c r="C78" i="5"/>
  <c r="D69" i="5"/>
  <c r="C69" i="5"/>
  <c r="D67" i="5"/>
  <c r="C67" i="5"/>
  <c r="D65" i="5"/>
  <c r="C65" i="5"/>
  <c r="D59" i="5"/>
  <c r="C59" i="5"/>
  <c r="D56" i="5"/>
  <c r="C56" i="5"/>
  <c r="D47" i="5"/>
  <c r="C47" i="5"/>
  <c r="C46" i="5" s="1"/>
  <c r="D46" i="5"/>
  <c r="C37" i="5"/>
  <c r="C28" i="5"/>
  <c r="C20" i="5"/>
  <c r="D15" i="5"/>
  <c r="C15" i="5"/>
  <c r="C25" i="4"/>
  <c r="C21" i="4"/>
  <c r="C16" i="4"/>
  <c r="C220" i="3"/>
  <c r="C219" i="3"/>
  <c r="C209" i="3"/>
  <c r="C207" i="3"/>
  <c r="C205" i="3"/>
  <c r="C199" i="3"/>
  <c r="C196" i="3"/>
  <c r="C187" i="3"/>
  <c r="C186" i="3"/>
  <c r="C183" i="3"/>
  <c r="C181" i="3"/>
  <c r="C178" i="3"/>
  <c r="C175" i="3"/>
  <c r="C172" i="3"/>
  <c r="C171" i="3" s="1"/>
  <c r="C168" i="3"/>
  <c r="C165" i="3"/>
  <c r="C162" i="3"/>
  <c r="C161" i="3"/>
  <c r="C158" i="3"/>
  <c r="C152" i="3"/>
  <c r="C150" i="3"/>
  <c r="C147" i="3"/>
  <c r="C143" i="3"/>
  <c r="C138" i="3"/>
  <c r="C135" i="3"/>
  <c r="C132" i="3"/>
  <c r="C129" i="3"/>
  <c r="C128" i="3" s="1"/>
  <c r="C118" i="3"/>
  <c r="C108" i="3"/>
  <c r="C101" i="3"/>
  <c r="C100" i="3" s="1"/>
  <c r="C87" i="3"/>
  <c r="C85" i="3"/>
  <c r="C83" i="3"/>
  <c r="C77" i="3"/>
  <c r="C74" i="3"/>
  <c r="C73" i="3" s="1"/>
  <c r="C65" i="3"/>
  <c r="C59" i="3"/>
  <c r="C58" i="3"/>
  <c r="C46" i="3"/>
  <c r="C37" i="3"/>
  <c r="C34" i="3"/>
  <c r="C28" i="3"/>
  <c r="C25" i="3"/>
  <c r="C19" i="3"/>
  <c r="C9" i="3"/>
  <c r="C8" i="3"/>
  <c r="E2" i="3"/>
  <c r="C146" i="2"/>
  <c r="C134" i="2"/>
  <c r="C127" i="2"/>
  <c r="D123" i="2"/>
  <c r="D122" i="2"/>
  <c r="D120" i="2" s="1"/>
  <c r="D121" i="2"/>
  <c r="G120" i="2"/>
  <c r="F120" i="2"/>
  <c r="E120" i="2"/>
  <c r="C120" i="2"/>
  <c r="D119" i="2"/>
  <c r="D118" i="2"/>
  <c r="D117" i="2"/>
  <c r="D116" i="2"/>
  <c r="D115" i="2"/>
  <c r="D114" i="2"/>
  <c r="D113" i="2"/>
  <c r="D112" i="2"/>
  <c r="D110" i="2" s="1"/>
  <c r="D111" i="2"/>
  <c r="G110" i="2"/>
  <c r="F110" i="2"/>
  <c r="E110" i="2"/>
  <c r="C110" i="2"/>
  <c r="C103" i="2"/>
  <c r="C96" i="2"/>
  <c r="C90" i="2"/>
  <c r="E80" i="2"/>
  <c r="D80" i="2"/>
  <c r="C80" i="2"/>
  <c r="E74" i="2"/>
  <c r="D74" i="2"/>
  <c r="C74" i="2"/>
  <c r="E62" i="2"/>
  <c r="D62" i="2"/>
  <c r="C62" i="2"/>
  <c r="E54" i="2"/>
  <c r="D54" i="2"/>
  <c r="C54" i="2"/>
  <c r="C41" i="2"/>
  <c r="C32" i="2"/>
  <c r="H2" i="2"/>
  <c r="E2" i="5" s="1"/>
  <c r="C99" i="3" l="1"/>
  <c r="D135" i="3" s="1"/>
  <c r="D199" i="3"/>
  <c r="E2" i="4"/>
  <c r="D129" i="3" l="1"/>
  <c r="D183" i="3"/>
  <c r="D100" i="3"/>
  <c r="D138" i="3"/>
  <c r="D220" i="3"/>
  <c r="D101" i="3"/>
  <c r="D171" i="3"/>
  <c r="D196" i="3"/>
  <c r="D207" i="3"/>
  <c r="D186" i="3"/>
  <c r="D219" i="3"/>
  <c r="D132" i="3"/>
  <c r="D143" i="3"/>
  <c r="D187" i="3"/>
  <c r="D218" i="3"/>
  <c r="D214" i="3"/>
  <c r="D210" i="3"/>
  <c r="D201" i="3"/>
  <c r="D198" i="3"/>
  <c r="D195" i="3"/>
  <c r="D191" i="3"/>
  <c r="D185" i="3"/>
  <c r="D182" i="3"/>
  <c r="D179" i="3"/>
  <c r="D176" i="3"/>
  <c r="D173" i="3"/>
  <c r="D159" i="3"/>
  <c r="D156" i="3"/>
  <c r="D140" i="3"/>
  <c r="D137" i="3"/>
  <c r="D134" i="3"/>
  <c r="D131" i="3"/>
  <c r="D125" i="3"/>
  <c r="D121" i="3"/>
  <c r="D114" i="3"/>
  <c r="D110" i="3"/>
  <c r="D107" i="3"/>
  <c r="D103" i="3"/>
  <c r="D217" i="3"/>
  <c r="D213" i="3"/>
  <c r="D209" i="3"/>
  <c r="D204" i="3"/>
  <c r="D200" i="3"/>
  <c r="D197" i="3"/>
  <c r="D194" i="3"/>
  <c r="D190" i="3"/>
  <c r="D184" i="3"/>
  <c r="D181" i="3"/>
  <c r="D178" i="3"/>
  <c r="D175" i="3"/>
  <c r="D172" i="3"/>
  <c r="D170" i="3"/>
  <c r="D167" i="3"/>
  <c r="D164" i="3"/>
  <c r="D161" i="3"/>
  <c r="D158" i="3"/>
  <c r="D155" i="3"/>
  <c r="D149" i="3"/>
  <c r="D146" i="3"/>
  <c r="D139" i="3"/>
  <c r="D136" i="3"/>
  <c r="D133" i="3"/>
  <c r="D130" i="3"/>
  <c r="D124" i="3"/>
  <c r="D120" i="3"/>
  <c r="D117" i="3"/>
  <c r="D113" i="3"/>
  <c r="D109" i="3"/>
  <c r="D106" i="3"/>
  <c r="D102" i="3"/>
  <c r="D216" i="3"/>
  <c r="D212" i="3"/>
  <c r="D206" i="3"/>
  <c r="D203" i="3"/>
  <c r="D193" i="3"/>
  <c r="D189" i="3"/>
  <c r="D169" i="3"/>
  <c r="D166" i="3"/>
  <c r="D163" i="3"/>
  <c r="D154" i="3"/>
  <c r="D151" i="3"/>
  <c r="D148" i="3"/>
  <c r="D145" i="3"/>
  <c r="D142" i="3"/>
  <c r="D127" i="3"/>
  <c r="D123" i="3"/>
  <c r="D119" i="3"/>
  <c r="D116" i="3"/>
  <c r="D112" i="3"/>
  <c r="D105" i="3"/>
  <c r="D221" i="3"/>
  <c r="D215" i="3"/>
  <c r="D211" i="3"/>
  <c r="D208" i="3"/>
  <c r="D205" i="3"/>
  <c r="D202" i="3"/>
  <c r="D192" i="3"/>
  <c r="D188" i="3"/>
  <c r="D180" i="3"/>
  <c r="D177" i="3"/>
  <c r="D174" i="3"/>
  <c r="D168" i="3"/>
  <c r="D165" i="3"/>
  <c r="D162" i="3"/>
  <c r="D160" i="3"/>
  <c r="D157" i="3"/>
  <c r="D153" i="3"/>
  <c r="D150" i="3"/>
  <c r="D147" i="3"/>
  <c r="D144" i="3"/>
  <c r="D141" i="3"/>
  <c r="D126" i="3"/>
  <c r="D122" i="3"/>
  <c r="D118" i="3"/>
  <c r="D115" i="3"/>
  <c r="D111" i="3"/>
  <c r="D104" i="3"/>
  <c r="D128" i="3"/>
  <c r="D152" i="3"/>
  <c r="D108" i="3"/>
</calcChain>
</file>

<file path=xl/sharedStrings.xml><?xml version="1.0" encoding="utf-8"?>
<sst xmlns="http://schemas.openxmlformats.org/spreadsheetml/2006/main" count="564" uniqueCount="384">
  <si>
    <t>UNIVERSIDAD TECNOLOGICA DE SAN MIGUEL ALLENDE</t>
  </si>
  <si>
    <t>EJERCICIO:</t>
  </si>
  <si>
    <t>NOTAS DE DESGLOSE ESTADO DE SITUACIÓN FINANCIERA</t>
  </si>
  <si>
    <t>PERIODICIDAD:</t>
  </si>
  <si>
    <t>Correspondiente del 1 de Enero al 31 de Marzo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</si>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</sst>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5" fillId="0" borderId="0" xfId="2" applyFont="1"/>
    <xf numFmtId="0" fontId="7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7" fillId="5" borderId="0" xfId="2" applyFont="1" applyFill="1"/>
    <xf numFmtId="0" fontId="4" fillId="2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3" borderId="0" xfId="3" applyFont="1" applyFill="1"/>
    <xf numFmtId="0" fontId="7" fillId="4" borderId="0" xfId="3" applyFont="1" applyFill="1"/>
    <xf numFmtId="0" fontId="8" fillId="0" borderId="0" xfId="3" applyFont="1" applyFill="1" applyAlignment="1">
      <alignment horizontal="center" vertical="center"/>
    </xf>
    <xf numFmtId="0" fontId="8" fillId="0" borderId="0" xfId="3" applyFont="1" applyFill="1"/>
    <xf numFmtId="4" fontId="8" fillId="0" borderId="0" xfId="3" applyNumberFormat="1" applyFont="1"/>
    <xf numFmtId="9" fontId="8" fillId="0" borderId="0" xfId="1" applyFont="1"/>
    <xf numFmtId="0" fontId="5" fillId="0" borderId="0" xfId="3" applyFont="1"/>
    <xf numFmtId="0" fontId="8" fillId="0" borderId="0" xfId="3" applyFont="1" applyFill="1" applyAlignment="1">
      <alignment wrapText="1"/>
    </xf>
    <xf numFmtId="0" fontId="8" fillId="0" borderId="0" xfId="3" applyFont="1" applyFill="1" applyAlignment="1"/>
    <xf numFmtId="0" fontId="8" fillId="0" borderId="0" xfId="3" applyFont="1" applyFill="1" applyAlignment="1">
      <alignment horizontal="center"/>
    </xf>
    <xf numFmtId="0" fontId="8" fillId="0" borderId="0" xfId="3" applyFont="1"/>
    <xf numFmtId="9" fontId="8" fillId="0" borderId="0" xfId="3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5" fillId="0" borderId="0" xfId="4" applyFont="1" applyAlignment="1">
      <alignment vertical="center"/>
    </xf>
  </cellXfs>
  <cellStyles count="5">
    <cellStyle name="Normal" xfId="0" builtinId="0"/>
    <cellStyle name="Normal 2 3" xfId="4"/>
    <cellStyle name="Normal 3" xfId="2"/>
    <cellStyle name="Normal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1878043</xdr:colOff>
      <xdr:row>151</xdr:row>
      <xdr:rowOff>35943</xdr:rowOff>
    </xdr:from>
    <xdr:to>
      <xdr:col>2</xdr:col>
      <xdr:colOff>650396</xdr:colOff>
      <xdr:row>157</xdr:row>
      <xdr:rowOff>1976</xdr:rowOff>
    </xdr:to>
    <xdr:sp macro="" textlink="">
      <xdr:nvSpPr>
        <xdr:cNvPr id="2" name="CuadroTexto 1"/>
        <xdr:cNvSpPr txBox="1"/>
      </xdr:nvSpPr>
      <xdr:spPr>
        <a:xfrm>
          <a:off x="2544793" y="21895818"/>
          <a:ext cx="3077653" cy="82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297073</xdr:colOff>
      <xdr:row>151</xdr:row>
      <xdr:rowOff>35943</xdr:rowOff>
    </xdr:from>
    <xdr:to>
      <xdr:col>5</xdr:col>
      <xdr:colOff>361951</xdr:colOff>
      <xdr:row>157</xdr:row>
      <xdr:rowOff>1976</xdr:rowOff>
    </xdr:to>
    <xdr:sp macro="" textlink="">
      <xdr:nvSpPr>
        <xdr:cNvPr id="3" name="CuadroTexto 2"/>
        <xdr:cNvSpPr txBox="1"/>
      </xdr:nvSpPr>
      <xdr:spPr>
        <a:xfrm>
          <a:off x="6364498" y="21895818"/>
          <a:ext cx="3208128" cy="82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224</xdr:row>
      <xdr:rowOff>0</xdr:rowOff>
    </xdr:from>
    <xdr:to>
      <xdr:col>1</xdr:col>
      <xdr:colOff>3076575</xdr:colOff>
      <xdr:row>229</xdr:row>
      <xdr:rowOff>114300</xdr:rowOff>
    </xdr:to>
    <xdr:sp macro="" textlink="">
      <xdr:nvSpPr>
        <xdr:cNvPr id="2" name="CuadroTexto 1"/>
        <xdr:cNvSpPr txBox="1"/>
      </xdr:nvSpPr>
      <xdr:spPr>
        <a:xfrm>
          <a:off x="666750" y="342900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1</xdr:col>
      <xdr:colOff>3819525</xdr:colOff>
      <xdr:row>224</xdr:row>
      <xdr:rowOff>0</xdr:rowOff>
    </xdr:from>
    <xdr:to>
      <xdr:col>3</xdr:col>
      <xdr:colOff>447675</xdr:colOff>
      <xdr:row>229</xdr:row>
      <xdr:rowOff>114300</xdr:rowOff>
    </xdr:to>
    <xdr:sp macro="" textlink="">
      <xdr:nvSpPr>
        <xdr:cNvPr id="3" name="CuadroTexto 2"/>
        <xdr:cNvSpPr txBox="1"/>
      </xdr:nvSpPr>
      <xdr:spPr>
        <a:xfrm>
          <a:off x="4486275" y="342900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</xdr:col>
      <xdr:colOff>3076575</xdr:colOff>
      <xdr:row>35</xdr:row>
      <xdr:rowOff>114300</xdr:rowOff>
    </xdr:to>
    <xdr:sp macro="" textlink="">
      <xdr:nvSpPr>
        <xdr:cNvPr id="2" name="CuadroTexto 1"/>
        <xdr:cNvSpPr txBox="1"/>
      </xdr:nvSpPr>
      <xdr:spPr>
        <a:xfrm>
          <a:off x="666750" y="45720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609600</xdr:colOff>
      <xdr:row>30</xdr:row>
      <xdr:rowOff>0</xdr:rowOff>
    </xdr:from>
    <xdr:to>
      <xdr:col>5</xdr:col>
      <xdr:colOff>66675</xdr:colOff>
      <xdr:row>35</xdr:row>
      <xdr:rowOff>114300</xdr:rowOff>
    </xdr:to>
    <xdr:sp macro="" textlink="">
      <xdr:nvSpPr>
        <xdr:cNvPr id="3" name="CuadroTexto 2"/>
        <xdr:cNvSpPr txBox="1"/>
      </xdr:nvSpPr>
      <xdr:spPr>
        <a:xfrm>
          <a:off x="4486275" y="45720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1</xdr:col>
      <xdr:colOff>3076575</xdr:colOff>
      <xdr:row>87</xdr:row>
      <xdr:rowOff>114300</xdr:rowOff>
    </xdr:to>
    <xdr:sp macro="" textlink="">
      <xdr:nvSpPr>
        <xdr:cNvPr id="2" name="CuadroTexto 1"/>
        <xdr:cNvSpPr txBox="1"/>
      </xdr:nvSpPr>
      <xdr:spPr>
        <a:xfrm>
          <a:off x="666750" y="120015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1</xdr:col>
      <xdr:colOff>3819525</xdr:colOff>
      <xdr:row>82</xdr:row>
      <xdr:rowOff>0</xdr:rowOff>
    </xdr:from>
    <xdr:to>
      <xdr:col>4</xdr:col>
      <xdr:colOff>685800</xdr:colOff>
      <xdr:row>87</xdr:row>
      <xdr:rowOff>114300</xdr:rowOff>
    </xdr:to>
    <xdr:sp macro="" textlink="">
      <xdr:nvSpPr>
        <xdr:cNvPr id="3" name="CuadroTexto 2"/>
        <xdr:cNvSpPr txBox="1"/>
      </xdr:nvSpPr>
      <xdr:spPr>
        <a:xfrm>
          <a:off x="4486275" y="120015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9_NDM_2101_PEGT_UT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A10" zoomScale="106" zoomScaleNormal="106" workbookViewId="0">
      <selection activeCell="C38" sqref="C38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2021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ht="18.9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v>1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8" x14ac:dyDescent="0.2">
      <c r="A8" s="10">
        <v>1114</v>
      </c>
      <c r="B8" s="8" t="s">
        <v>12</v>
      </c>
      <c r="C8" s="11">
        <v>18648227.75</v>
      </c>
    </row>
    <row r="9" spans="1:8" x14ac:dyDescent="0.2">
      <c r="A9" s="10">
        <v>1115</v>
      </c>
      <c r="B9" s="8" t="s">
        <v>13</v>
      </c>
      <c r="C9" s="11">
        <v>0</v>
      </c>
    </row>
    <row r="10" spans="1:8" x14ac:dyDescent="0.2">
      <c r="A10" s="10">
        <v>1121</v>
      </c>
      <c r="B10" s="8" t="s">
        <v>14</v>
      </c>
      <c r="C10" s="11">
        <v>5711395.2999999998</v>
      </c>
    </row>
    <row r="11" spans="1:8" x14ac:dyDescent="0.2">
      <c r="A11" s="10">
        <v>1211</v>
      </c>
      <c r="B11" s="8" t="s">
        <v>15</v>
      </c>
      <c r="C11" s="11">
        <v>0</v>
      </c>
    </row>
    <row r="13" spans="1:8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8</v>
      </c>
      <c r="B14" s="9" t="s">
        <v>9</v>
      </c>
      <c r="C14" s="9" t="s">
        <v>10</v>
      </c>
      <c r="D14" s="9">
        <v>2020</v>
      </c>
      <c r="E14" s="9">
        <v>2019</v>
      </c>
      <c r="F14" s="9">
        <v>2018</v>
      </c>
      <c r="G14" s="9">
        <v>2017</v>
      </c>
      <c r="H14" s="9" t="s">
        <v>17</v>
      </c>
    </row>
    <row r="15" spans="1:8" x14ac:dyDescent="0.2">
      <c r="A15" s="10">
        <v>1122</v>
      </c>
      <c r="B15" s="8" t="s">
        <v>18</v>
      </c>
      <c r="C15" s="11">
        <v>30805.75</v>
      </c>
      <c r="D15" s="11">
        <v>30805.75</v>
      </c>
      <c r="E15" s="11">
        <v>30805.75</v>
      </c>
      <c r="F15" s="11">
        <v>30805.75</v>
      </c>
      <c r="G15" s="11">
        <v>30805.75</v>
      </c>
    </row>
    <row r="16" spans="1:8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723505.49</v>
      </c>
      <c r="D20" s="11">
        <v>723505.49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30</v>
      </c>
      <c r="C24" s="11">
        <v>2796503.09</v>
      </c>
      <c r="D24" s="11">
        <v>2796503.09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33</v>
      </c>
      <c r="C27" s="11">
        <v>321129.55</v>
      </c>
      <c r="D27" s="11">
        <v>321129.55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</row>
    <row r="32" spans="1:8" x14ac:dyDescent="0.2">
      <c r="A32" s="10">
        <v>1140</v>
      </c>
      <c r="B32" s="8" t="s">
        <v>40</v>
      </c>
      <c r="C32" s="11">
        <f>SUM(C33:C37)</f>
        <v>0</v>
      </c>
    </row>
    <row r="33" spans="1:8" x14ac:dyDescent="0.2">
      <c r="A33" s="10">
        <v>1141</v>
      </c>
      <c r="B33" s="8" t="s">
        <v>41</v>
      </c>
      <c r="C33" s="11">
        <v>0</v>
      </c>
    </row>
    <row r="34" spans="1:8" x14ac:dyDescent="0.2">
      <c r="A34" s="10">
        <v>1142</v>
      </c>
      <c r="B34" s="8" t="s">
        <v>42</v>
      </c>
      <c r="C34" s="11">
        <v>0</v>
      </c>
    </row>
    <row r="35" spans="1:8" x14ac:dyDescent="0.2">
      <c r="A35" s="10">
        <v>1143</v>
      </c>
      <c r="B35" s="8" t="s">
        <v>43</v>
      </c>
      <c r="C35" s="11">
        <v>0</v>
      </c>
    </row>
    <row r="36" spans="1:8" x14ac:dyDescent="0.2">
      <c r="A36" s="10">
        <v>1144</v>
      </c>
      <c r="B36" s="8" t="s">
        <v>44</v>
      </c>
      <c r="C36" s="11">
        <v>0</v>
      </c>
    </row>
    <row r="37" spans="1:8" x14ac:dyDescent="0.2">
      <c r="A37" s="10">
        <v>1145</v>
      </c>
      <c r="B37" s="8" t="s">
        <v>45</v>
      </c>
      <c r="C37" s="11">
        <v>0</v>
      </c>
    </row>
    <row r="39" spans="1:8" x14ac:dyDescent="0.2">
      <c r="A39" s="7" t="s">
        <v>46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</row>
    <row r="41" spans="1:8" x14ac:dyDescent="0.2">
      <c r="A41" s="10">
        <v>1150</v>
      </c>
      <c r="B41" s="8" t="s">
        <v>50</v>
      </c>
      <c r="C41" s="11">
        <f>C42</f>
        <v>0</v>
      </c>
    </row>
    <row r="42" spans="1:8" x14ac:dyDescent="0.2">
      <c r="A42" s="10">
        <v>1151</v>
      </c>
      <c r="B42" s="8" t="s">
        <v>51</v>
      </c>
      <c r="C42" s="11">
        <v>0</v>
      </c>
    </row>
    <row r="44" spans="1:8" x14ac:dyDescent="0.2">
      <c r="A44" s="7" t="s">
        <v>52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</row>
    <row r="46" spans="1:8" x14ac:dyDescent="0.2">
      <c r="A46" s="10">
        <v>1213</v>
      </c>
      <c r="B46" s="8" t="s">
        <v>53</v>
      </c>
      <c r="C46" s="11">
        <v>0</v>
      </c>
    </row>
    <row r="48" spans="1:8" x14ac:dyDescent="0.2">
      <c r="A48" s="7" t="s">
        <v>54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55</v>
      </c>
      <c r="C50" s="11">
        <v>0</v>
      </c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127381289.2</v>
      </c>
      <c r="D54" s="11">
        <f>SUM(D55:D61)</f>
        <v>0</v>
      </c>
      <c r="E54" s="11">
        <f>SUM(E55:E61)</f>
        <v>0</v>
      </c>
    </row>
    <row r="55" spans="1:9" x14ac:dyDescent="0.2">
      <c r="A55" s="10">
        <v>1231</v>
      </c>
      <c r="B55" s="8" t="s">
        <v>63</v>
      </c>
      <c r="C55" s="11">
        <v>0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65</v>
      </c>
      <c r="C57" s="11">
        <v>0</v>
      </c>
      <c r="D57" s="11">
        <v>0</v>
      </c>
      <c r="E57" s="11">
        <v>0</v>
      </c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68</v>
      </c>
      <c r="C60" s="11">
        <v>127381289.2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70</v>
      </c>
      <c r="C62" s="11">
        <f>SUM(C63:C70)</f>
        <v>30957325.909999996</v>
      </c>
      <c r="D62" s="11">
        <f t="shared" ref="D62:E62" si="0">SUM(D63:D70)</f>
        <v>0</v>
      </c>
      <c r="E62" s="11">
        <f t="shared" si="0"/>
        <v>9309088.7100000009</v>
      </c>
    </row>
    <row r="63" spans="1:9" x14ac:dyDescent="0.2">
      <c r="A63" s="10">
        <v>1241</v>
      </c>
      <c r="B63" s="8" t="s">
        <v>71</v>
      </c>
      <c r="C63" s="11">
        <v>10067302.609999999</v>
      </c>
      <c r="D63" s="11">
        <v>0</v>
      </c>
      <c r="E63" s="11">
        <v>2952874.92</v>
      </c>
    </row>
    <row r="64" spans="1:9" x14ac:dyDescent="0.2">
      <c r="A64" s="10">
        <v>1242</v>
      </c>
      <c r="B64" s="8" t="s">
        <v>72</v>
      </c>
      <c r="C64" s="11">
        <v>2625245.67</v>
      </c>
      <c r="D64" s="11">
        <v>0</v>
      </c>
      <c r="E64" s="11">
        <v>591725.14</v>
      </c>
    </row>
    <row r="65" spans="1:9" x14ac:dyDescent="0.2">
      <c r="A65" s="10">
        <v>1243</v>
      </c>
      <c r="B65" s="8" t="s">
        <v>73</v>
      </c>
      <c r="C65" s="11">
        <v>576661.64</v>
      </c>
      <c r="D65" s="11">
        <v>0</v>
      </c>
      <c r="E65" s="11">
        <v>153509.20000000001</v>
      </c>
    </row>
    <row r="66" spans="1:9" x14ac:dyDescent="0.2">
      <c r="A66" s="10">
        <v>1244</v>
      </c>
      <c r="B66" s="8" t="s">
        <v>74</v>
      </c>
      <c r="C66" s="11">
        <v>5437200.4800000004</v>
      </c>
      <c r="D66" s="11">
        <v>0</v>
      </c>
      <c r="E66" s="11">
        <v>3276236.35</v>
      </c>
    </row>
    <row r="67" spans="1:9" x14ac:dyDescent="0.2">
      <c r="A67" s="10">
        <v>1245</v>
      </c>
      <c r="B67" s="8" t="s">
        <v>75</v>
      </c>
      <c r="C67" s="11">
        <v>426163.68</v>
      </c>
      <c r="D67" s="11">
        <v>0</v>
      </c>
      <c r="E67" s="11">
        <v>28777.279999999999</v>
      </c>
    </row>
    <row r="68" spans="1:9" x14ac:dyDescent="0.2">
      <c r="A68" s="10">
        <v>1246</v>
      </c>
      <c r="B68" s="8" t="s">
        <v>76</v>
      </c>
      <c r="C68" s="11">
        <v>11824751.83</v>
      </c>
      <c r="D68" s="11">
        <v>0</v>
      </c>
      <c r="E68" s="11">
        <v>2305965.8199999998</v>
      </c>
    </row>
    <row r="69" spans="1:9" x14ac:dyDescent="0.2">
      <c r="A69" s="10">
        <v>1247</v>
      </c>
      <c r="B69" s="8" t="s">
        <v>77</v>
      </c>
      <c r="C69" s="11">
        <v>0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</row>
    <row r="88" spans="1:8" x14ac:dyDescent="0.2">
      <c r="A88" s="7" t="s">
        <v>95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</row>
    <row r="90" spans="1:8" x14ac:dyDescent="0.2">
      <c r="A90" s="10">
        <v>1160</v>
      </c>
      <c r="B90" s="8" t="s">
        <v>97</v>
      </c>
      <c r="C90" s="11">
        <f>SUM(C91:C92)</f>
        <v>0</v>
      </c>
    </row>
    <row r="91" spans="1:8" x14ac:dyDescent="0.2">
      <c r="A91" s="10">
        <v>1161</v>
      </c>
      <c r="B91" s="8" t="s">
        <v>98</v>
      </c>
      <c r="C91" s="11">
        <v>0</v>
      </c>
    </row>
    <row r="92" spans="1:8" x14ac:dyDescent="0.2">
      <c r="A92" s="10">
        <v>1162</v>
      </c>
      <c r="B92" s="8" t="s">
        <v>99</v>
      </c>
      <c r="C92" s="11">
        <v>0</v>
      </c>
    </row>
    <row r="94" spans="1:8" x14ac:dyDescent="0.2">
      <c r="A94" s="7" t="s">
        <v>100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</row>
    <row r="96" spans="1:8" x14ac:dyDescent="0.2">
      <c r="A96" s="10">
        <v>1190</v>
      </c>
      <c r="B96" s="8" t="s">
        <v>101</v>
      </c>
      <c r="C96" s="11">
        <f>SUM(C97:C100)</f>
        <v>0</v>
      </c>
    </row>
    <row r="97" spans="1:8" x14ac:dyDescent="0.2">
      <c r="A97" s="10">
        <v>1191</v>
      </c>
      <c r="B97" s="8" t="s">
        <v>102</v>
      </c>
      <c r="C97" s="11">
        <v>0</v>
      </c>
    </row>
    <row r="98" spans="1:8" x14ac:dyDescent="0.2">
      <c r="A98" s="10">
        <v>1192</v>
      </c>
      <c r="B98" s="8" t="s">
        <v>103</v>
      </c>
      <c r="C98" s="11">
        <v>0</v>
      </c>
    </row>
    <row r="99" spans="1:8" x14ac:dyDescent="0.2">
      <c r="A99" s="10">
        <v>1193</v>
      </c>
      <c r="B99" s="8" t="s">
        <v>104</v>
      </c>
      <c r="C99" s="11">
        <v>0</v>
      </c>
    </row>
    <row r="100" spans="1:8" x14ac:dyDescent="0.2">
      <c r="A100" s="10">
        <v>1194</v>
      </c>
      <c r="B100" s="8" t="s">
        <v>105</v>
      </c>
      <c r="C100" s="11">
        <v>0</v>
      </c>
    </row>
    <row r="101" spans="1:8" x14ac:dyDescent="0.2">
      <c r="A101" s="10"/>
      <c r="C101" s="11"/>
    </row>
    <row r="102" spans="1:8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106</v>
      </c>
      <c r="C103" s="11">
        <f>SUM(C104:C106)</f>
        <v>0</v>
      </c>
    </row>
    <row r="104" spans="1:8" x14ac:dyDescent="0.2">
      <c r="A104" s="10">
        <v>1291</v>
      </c>
      <c r="B104" s="8" t="s">
        <v>107</v>
      </c>
      <c r="C104" s="11">
        <v>0</v>
      </c>
    </row>
    <row r="105" spans="1:8" x14ac:dyDescent="0.2">
      <c r="A105" s="10">
        <v>1292</v>
      </c>
      <c r="B105" s="8" t="s">
        <v>108</v>
      </c>
      <c r="C105" s="11">
        <v>0</v>
      </c>
    </row>
    <row r="106" spans="1:8" x14ac:dyDescent="0.2">
      <c r="A106" s="10">
        <v>1293</v>
      </c>
      <c r="B106" s="8" t="s">
        <v>109</v>
      </c>
      <c r="C106" s="11">
        <v>0</v>
      </c>
    </row>
    <row r="108" spans="1:8" x14ac:dyDescent="0.2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</row>
    <row r="110" spans="1:8" x14ac:dyDescent="0.2">
      <c r="A110" s="10">
        <v>2110</v>
      </c>
      <c r="B110" s="8" t="s">
        <v>113</v>
      </c>
      <c r="C110" s="11">
        <f>SUM(C111:C119)</f>
        <v>-11738216.239999998</v>
      </c>
      <c r="D110" s="11">
        <f>SUM(D111:D119)</f>
        <v>-11738216.239999998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114</v>
      </c>
      <c r="C111" s="11">
        <v>4153412.72</v>
      </c>
      <c r="D111" s="11">
        <f>C111</f>
        <v>4153412.72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115</v>
      </c>
      <c r="C112" s="11">
        <v>761179.02</v>
      </c>
      <c r="D112" s="11">
        <f t="shared" ref="D112:D119" si="1">C112</f>
        <v>761179.02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116</v>
      </c>
      <c r="C113" s="11">
        <v>-90836.89</v>
      </c>
      <c r="D113" s="11">
        <f t="shared" si="1"/>
        <v>-90836.89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120</v>
      </c>
      <c r="C117" s="11">
        <v>-91283.33</v>
      </c>
      <c r="D117" s="11">
        <f t="shared" si="1"/>
        <v>-91283.33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122</v>
      </c>
      <c r="C119" s="11">
        <v>-16470687.76</v>
      </c>
      <c r="D119" s="11">
        <f t="shared" si="1"/>
        <v>-16470687.76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127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</row>
    <row r="127" spans="1:8" x14ac:dyDescent="0.2">
      <c r="A127" s="10">
        <v>2160</v>
      </c>
      <c r="B127" s="8" t="s">
        <v>129</v>
      </c>
      <c r="C127" s="11">
        <f>SUM(C128:C133)</f>
        <v>0</v>
      </c>
    </row>
    <row r="128" spans="1:8" x14ac:dyDescent="0.2">
      <c r="A128" s="10">
        <v>2161</v>
      </c>
      <c r="B128" s="8" t="s">
        <v>130</v>
      </c>
      <c r="C128" s="11">
        <v>0</v>
      </c>
    </row>
    <row r="129" spans="1:8" x14ac:dyDescent="0.2">
      <c r="A129" s="10">
        <v>2162</v>
      </c>
      <c r="B129" s="8" t="s">
        <v>131</v>
      </c>
      <c r="C129" s="11">
        <v>0</v>
      </c>
    </row>
    <row r="130" spans="1:8" x14ac:dyDescent="0.2">
      <c r="A130" s="10">
        <v>2163</v>
      </c>
      <c r="B130" s="8" t="s">
        <v>132</v>
      </c>
      <c r="C130" s="11">
        <v>0</v>
      </c>
    </row>
    <row r="131" spans="1:8" x14ac:dyDescent="0.2">
      <c r="A131" s="10">
        <v>2164</v>
      </c>
      <c r="B131" s="8" t="s">
        <v>133</v>
      </c>
      <c r="C131" s="11">
        <v>0</v>
      </c>
    </row>
    <row r="132" spans="1:8" x14ac:dyDescent="0.2">
      <c r="A132" s="10">
        <v>2165</v>
      </c>
      <c r="B132" s="8" t="s">
        <v>134</v>
      </c>
      <c r="C132" s="11">
        <v>0</v>
      </c>
    </row>
    <row r="133" spans="1:8" x14ac:dyDescent="0.2">
      <c r="A133" s="10">
        <v>2166</v>
      </c>
      <c r="B133" s="8" t="s">
        <v>135</v>
      </c>
      <c r="C133" s="11">
        <v>0</v>
      </c>
    </row>
    <row r="134" spans="1:8" x14ac:dyDescent="0.2">
      <c r="A134" s="10">
        <v>2250</v>
      </c>
      <c r="B134" s="8" t="s">
        <v>136</v>
      </c>
      <c r="C134" s="11">
        <f>SUM(C135:C140)</f>
        <v>0</v>
      </c>
    </row>
    <row r="135" spans="1:8" x14ac:dyDescent="0.2">
      <c r="A135" s="10">
        <v>2251</v>
      </c>
      <c r="B135" s="8" t="s">
        <v>137</v>
      </c>
      <c r="C135" s="11">
        <v>0</v>
      </c>
    </row>
    <row r="136" spans="1:8" x14ac:dyDescent="0.2">
      <c r="A136" s="10">
        <v>2252</v>
      </c>
      <c r="B136" s="8" t="s">
        <v>138</v>
      </c>
      <c r="C136" s="11">
        <v>0</v>
      </c>
    </row>
    <row r="137" spans="1:8" x14ac:dyDescent="0.2">
      <c r="A137" s="10">
        <v>2253</v>
      </c>
      <c r="B137" s="8" t="s">
        <v>139</v>
      </c>
      <c r="C137" s="11">
        <v>0</v>
      </c>
    </row>
    <row r="138" spans="1:8" x14ac:dyDescent="0.2">
      <c r="A138" s="10">
        <v>2254</v>
      </c>
      <c r="B138" s="8" t="s">
        <v>140</v>
      </c>
      <c r="C138" s="11">
        <v>0</v>
      </c>
    </row>
    <row r="139" spans="1:8" x14ac:dyDescent="0.2">
      <c r="A139" s="10">
        <v>2255</v>
      </c>
      <c r="B139" s="8" t="s">
        <v>141</v>
      </c>
      <c r="C139" s="11">
        <v>0</v>
      </c>
    </row>
    <row r="140" spans="1:8" x14ac:dyDescent="0.2">
      <c r="A140" s="10">
        <v>2256</v>
      </c>
      <c r="B140" s="8" t="s">
        <v>142</v>
      </c>
      <c r="C140" s="11">
        <v>0</v>
      </c>
    </row>
    <row r="142" spans="1:8" x14ac:dyDescent="0.2">
      <c r="A142" s="7" t="s">
        <v>143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</row>
    <row r="144" spans="1:8" x14ac:dyDescent="0.2">
      <c r="A144" s="10">
        <v>2159</v>
      </c>
      <c r="B144" s="8" t="s">
        <v>144</v>
      </c>
      <c r="C144" s="11">
        <v>0</v>
      </c>
    </row>
    <row r="145" spans="1:3" x14ac:dyDescent="0.2">
      <c r="A145" s="10">
        <v>2199</v>
      </c>
      <c r="B145" s="8" t="s">
        <v>145</v>
      </c>
      <c r="C145" s="11">
        <v>-227999.12</v>
      </c>
    </row>
    <row r="146" spans="1:3" x14ac:dyDescent="0.2">
      <c r="A146" s="10">
        <v>2240</v>
      </c>
      <c r="B146" s="8" t="s">
        <v>146</v>
      </c>
      <c r="C146" s="11">
        <f>SUM(C147:C149)</f>
        <v>0</v>
      </c>
    </row>
    <row r="147" spans="1:3" x14ac:dyDescent="0.2">
      <c r="A147" s="10">
        <v>2241</v>
      </c>
      <c r="B147" s="8" t="s">
        <v>147</v>
      </c>
      <c r="C147" s="11">
        <v>0</v>
      </c>
    </row>
    <row r="148" spans="1:3" x14ac:dyDescent="0.2">
      <c r="A148" s="10">
        <v>2242</v>
      </c>
      <c r="B148" s="8" t="s">
        <v>148</v>
      </c>
      <c r="C148" s="11">
        <v>0</v>
      </c>
    </row>
    <row r="149" spans="1:3" x14ac:dyDescent="0.2">
      <c r="A149" s="10">
        <v>2249</v>
      </c>
      <c r="B149" s="8" t="s">
        <v>149</v>
      </c>
      <c r="C149" s="1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topLeftCell="A182" zoomScaleNormal="100" workbookViewId="0">
      <selection activeCell="C38" sqref="C38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4" customFormat="1" ht="18.95" customHeight="1" x14ac:dyDescent="0.25">
      <c r="A1" s="13" t="s">
        <v>0</v>
      </c>
      <c r="B1" s="13"/>
      <c r="C1" s="13"/>
      <c r="D1" s="3" t="s">
        <v>1</v>
      </c>
      <c r="E1" s="4">
        <v>2021</v>
      </c>
    </row>
    <row r="2" spans="1:5" s="5" customFormat="1" ht="18.95" customHeight="1" x14ac:dyDescent="0.25">
      <c r="A2" s="13" t="s">
        <v>150</v>
      </c>
      <c r="B2" s="13"/>
      <c r="C2" s="13"/>
      <c r="D2" s="3" t="s">
        <v>3</v>
      </c>
      <c r="E2" s="4" t="str">
        <f>'[1]Notas a los Edos Financieros'!E2</f>
        <v>TRIMESTRAL</v>
      </c>
    </row>
    <row r="3" spans="1:5" s="5" customFormat="1" ht="18.95" customHeight="1" x14ac:dyDescent="0.25">
      <c r="A3" s="13" t="s">
        <v>4</v>
      </c>
      <c r="B3" s="13"/>
      <c r="C3" s="13"/>
      <c r="D3" s="3" t="s">
        <v>5</v>
      </c>
      <c r="E3" s="4">
        <v>1</v>
      </c>
    </row>
    <row r="4" spans="1:5" x14ac:dyDescent="0.2">
      <c r="A4" s="6" t="s">
        <v>6</v>
      </c>
      <c r="B4" s="7"/>
      <c r="C4" s="7"/>
      <c r="D4" s="7"/>
      <c r="E4" s="7"/>
    </row>
    <row r="6" spans="1:5" x14ac:dyDescent="0.2">
      <c r="A6" s="15" t="s">
        <v>151</v>
      </c>
      <c r="B6" s="15"/>
      <c r="C6" s="15"/>
      <c r="D6" s="15"/>
      <c r="E6" s="15"/>
    </row>
    <row r="7" spans="1:5" x14ac:dyDescent="0.2">
      <c r="A7" s="16" t="s">
        <v>8</v>
      </c>
      <c r="B7" s="16" t="s">
        <v>9</v>
      </c>
      <c r="C7" s="16" t="s">
        <v>10</v>
      </c>
      <c r="D7" s="16" t="s">
        <v>152</v>
      </c>
      <c r="E7" s="16"/>
    </row>
    <row r="8" spans="1:5" x14ac:dyDescent="0.2">
      <c r="A8" s="17">
        <v>4100</v>
      </c>
      <c r="B8" s="18" t="s">
        <v>153</v>
      </c>
      <c r="C8" s="19">
        <f>SUM(C9+C19+C25+C28+C34+C37+C46)</f>
        <v>1236858.3</v>
      </c>
      <c r="D8" s="20"/>
      <c r="E8" s="21"/>
    </row>
    <row r="9" spans="1:5" x14ac:dyDescent="0.2">
      <c r="A9" s="17">
        <v>4110</v>
      </c>
      <c r="B9" s="18" t="s">
        <v>154</v>
      </c>
      <c r="C9" s="19">
        <f>SUM(C10:C18)</f>
        <v>0</v>
      </c>
      <c r="D9" s="20"/>
      <c r="E9" s="21"/>
    </row>
    <row r="10" spans="1:5" x14ac:dyDescent="0.2">
      <c r="A10" s="17">
        <v>4111</v>
      </c>
      <c r="B10" s="18" t="s">
        <v>155</v>
      </c>
      <c r="C10" s="19">
        <v>0</v>
      </c>
      <c r="D10" s="20"/>
      <c r="E10" s="21"/>
    </row>
    <row r="11" spans="1:5" x14ac:dyDescent="0.2">
      <c r="A11" s="17">
        <v>4112</v>
      </c>
      <c r="B11" s="18" t="s">
        <v>156</v>
      </c>
      <c r="C11" s="19">
        <v>0</v>
      </c>
      <c r="D11" s="20"/>
      <c r="E11" s="21"/>
    </row>
    <row r="12" spans="1:5" x14ac:dyDescent="0.2">
      <c r="A12" s="17">
        <v>4113</v>
      </c>
      <c r="B12" s="18" t="s">
        <v>157</v>
      </c>
      <c r="C12" s="19">
        <v>0</v>
      </c>
      <c r="D12" s="20"/>
      <c r="E12" s="21"/>
    </row>
    <row r="13" spans="1:5" x14ac:dyDescent="0.2">
      <c r="A13" s="17">
        <v>4114</v>
      </c>
      <c r="B13" s="18" t="s">
        <v>158</v>
      </c>
      <c r="C13" s="19">
        <v>0</v>
      </c>
      <c r="D13" s="20"/>
      <c r="E13" s="21"/>
    </row>
    <row r="14" spans="1:5" x14ac:dyDescent="0.2">
      <c r="A14" s="17">
        <v>4115</v>
      </c>
      <c r="B14" s="18" t="s">
        <v>159</v>
      </c>
      <c r="C14" s="19">
        <v>0</v>
      </c>
      <c r="D14" s="20"/>
      <c r="E14" s="21"/>
    </row>
    <row r="15" spans="1:5" x14ac:dyDescent="0.2">
      <c r="A15" s="17">
        <v>4116</v>
      </c>
      <c r="B15" s="18" t="s">
        <v>160</v>
      </c>
      <c r="C15" s="19">
        <v>0</v>
      </c>
      <c r="D15" s="20"/>
      <c r="E15" s="21"/>
    </row>
    <row r="16" spans="1:5" x14ac:dyDescent="0.2">
      <c r="A16" s="17">
        <v>4117</v>
      </c>
      <c r="B16" s="18" t="s">
        <v>161</v>
      </c>
      <c r="C16" s="19">
        <v>0</v>
      </c>
      <c r="D16" s="20"/>
      <c r="E16" s="21"/>
    </row>
    <row r="17" spans="1:5" ht="22.5" x14ac:dyDescent="0.2">
      <c r="A17" s="17">
        <v>4118</v>
      </c>
      <c r="B17" s="22" t="s">
        <v>162</v>
      </c>
      <c r="C17" s="19">
        <v>0</v>
      </c>
      <c r="D17" s="20"/>
      <c r="E17" s="21"/>
    </row>
    <row r="18" spans="1:5" x14ac:dyDescent="0.2">
      <c r="A18" s="17">
        <v>4119</v>
      </c>
      <c r="B18" s="18" t="s">
        <v>163</v>
      </c>
      <c r="C18" s="19">
        <v>0</v>
      </c>
      <c r="D18" s="20"/>
      <c r="E18" s="21"/>
    </row>
    <row r="19" spans="1:5" x14ac:dyDescent="0.2">
      <c r="A19" s="17">
        <v>4120</v>
      </c>
      <c r="B19" s="18" t="s">
        <v>164</v>
      </c>
      <c r="C19" s="19">
        <f>SUM(C20:C24)</f>
        <v>0</v>
      </c>
      <c r="D19" s="20"/>
      <c r="E19" s="21"/>
    </row>
    <row r="20" spans="1:5" x14ac:dyDescent="0.2">
      <c r="A20" s="17">
        <v>4121</v>
      </c>
      <c r="B20" s="18" t="s">
        <v>165</v>
      </c>
      <c r="C20" s="19">
        <v>0</v>
      </c>
      <c r="D20" s="20"/>
      <c r="E20" s="21"/>
    </row>
    <row r="21" spans="1:5" x14ac:dyDescent="0.2">
      <c r="A21" s="17">
        <v>4122</v>
      </c>
      <c r="B21" s="18" t="s">
        <v>166</v>
      </c>
      <c r="C21" s="19">
        <v>0</v>
      </c>
      <c r="D21" s="20"/>
      <c r="E21" s="21"/>
    </row>
    <row r="22" spans="1:5" x14ac:dyDescent="0.2">
      <c r="A22" s="17">
        <v>4123</v>
      </c>
      <c r="B22" s="18" t="s">
        <v>167</v>
      </c>
      <c r="C22" s="19">
        <v>0</v>
      </c>
      <c r="D22" s="20"/>
      <c r="E22" s="21"/>
    </row>
    <row r="23" spans="1:5" x14ac:dyDescent="0.2">
      <c r="A23" s="17">
        <v>4124</v>
      </c>
      <c r="B23" s="18" t="s">
        <v>168</v>
      </c>
      <c r="C23" s="19">
        <v>0</v>
      </c>
      <c r="D23" s="20"/>
      <c r="E23" s="21"/>
    </row>
    <row r="24" spans="1:5" x14ac:dyDescent="0.2">
      <c r="A24" s="17">
        <v>4129</v>
      </c>
      <c r="B24" s="18" t="s">
        <v>169</v>
      </c>
      <c r="C24" s="19">
        <v>0</v>
      </c>
      <c r="D24" s="20"/>
      <c r="E24" s="21"/>
    </row>
    <row r="25" spans="1:5" x14ac:dyDescent="0.2">
      <c r="A25" s="17">
        <v>4130</v>
      </c>
      <c r="B25" s="18" t="s">
        <v>170</v>
      </c>
      <c r="C25" s="19">
        <f>SUM(C26:C27)</f>
        <v>0</v>
      </c>
      <c r="D25" s="20"/>
      <c r="E25" s="21"/>
    </row>
    <row r="26" spans="1:5" x14ac:dyDescent="0.2">
      <c r="A26" s="17">
        <v>4131</v>
      </c>
      <c r="B26" s="18" t="s">
        <v>171</v>
      </c>
      <c r="C26" s="19">
        <v>0</v>
      </c>
      <c r="D26" s="20"/>
      <c r="E26" s="21"/>
    </row>
    <row r="27" spans="1:5" ht="22.5" x14ac:dyDescent="0.2">
      <c r="A27" s="17">
        <v>4132</v>
      </c>
      <c r="B27" s="22" t="s">
        <v>172</v>
      </c>
      <c r="C27" s="19">
        <v>0</v>
      </c>
      <c r="D27" s="20"/>
      <c r="E27" s="21"/>
    </row>
    <row r="28" spans="1:5" x14ac:dyDescent="0.2">
      <c r="A28" s="17">
        <v>4140</v>
      </c>
      <c r="B28" s="18" t="s">
        <v>173</v>
      </c>
      <c r="C28" s="19">
        <f>SUM(C29:C33)</f>
        <v>0</v>
      </c>
      <c r="D28" s="20"/>
      <c r="E28" s="21"/>
    </row>
    <row r="29" spans="1:5" x14ac:dyDescent="0.2">
      <c r="A29" s="17">
        <v>4141</v>
      </c>
      <c r="B29" s="18" t="s">
        <v>174</v>
      </c>
      <c r="C29" s="19">
        <v>0</v>
      </c>
      <c r="D29" s="20"/>
      <c r="E29" s="21"/>
    </row>
    <row r="30" spans="1:5" x14ac:dyDescent="0.2">
      <c r="A30" s="17">
        <v>4143</v>
      </c>
      <c r="B30" s="18" t="s">
        <v>175</v>
      </c>
      <c r="C30" s="19">
        <v>0</v>
      </c>
      <c r="D30" s="20"/>
      <c r="E30" s="21"/>
    </row>
    <row r="31" spans="1:5" x14ac:dyDescent="0.2">
      <c r="A31" s="17">
        <v>4144</v>
      </c>
      <c r="B31" s="18" t="s">
        <v>176</v>
      </c>
      <c r="C31" s="19">
        <v>0</v>
      </c>
      <c r="D31" s="20"/>
      <c r="E31" s="21"/>
    </row>
    <row r="32" spans="1:5" ht="22.5" x14ac:dyDescent="0.2">
      <c r="A32" s="17">
        <v>4145</v>
      </c>
      <c r="B32" s="22" t="s">
        <v>177</v>
      </c>
      <c r="C32" s="19">
        <v>0</v>
      </c>
      <c r="D32" s="20"/>
      <c r="E32" s="21"/>
    </row>
    <row r="33" spans="1:5" x14ac:dyDescent="0.2">
      <c r="A33" s="17">
        <v>4149</v>
      </c>
      <c r="B33" s="18" t="s">
        <v>178</v>
      </c>
      <c r="C33" s="19">
        <v>0</v>
      </c>
      <c r="D33" s="20"/>
      <c r="E33" s="21"/>
    </row>
    <row r="34" spans="1:5" x14ac:dyDescent="0.2">
      <c r="A34" s="17">
        <v>4150</v>
      </c>
      <c r="B34" s="18" t="s">
        <v>179</v>
      </c>
      <c r="C34" s="19">
        <f>SUM(C35:C36)</f>
        <v>0</v>
      </c>
      <c r="D34" s="20"/>
      <c r="E34" s="21"/>
    </row>
    <row r="35" spans="1:5" x14ac:dyDescent="0.2">
      <c r="A35" s="17">
        <v>4151</v>
      </c>
      <c r="B35" s="18" t="s">
        <v>179</v>
      </c>
      <c r="C35" s="19">
        <v>0</v>
      </c>
      <c r="D35" s="20"/>
      <c r="E35" s="21"/>
    </row>
    <row r="36" spans="1:5" ht="22.5" x14ac:dyDescent="0.2">
      <c r="A36" s="17">
        <v>4154</v>
      </c>
      <c r="B36" s="22" t="s">
        <v>180</v>
      </c>
      <c r="C36" s="19">
        <v>0</v>
      </c>
      <c r="D36" s="20"/>
      <c r="E36" s="21"/>
    </row>
    <row r="37" spans="1:5" x14ac:dyDescent="0.2">
      <c r="A37" s="17">
        <v>4160</v>
      </c>
      <c r="B37" s="18" t="s">
        <v>181</v>
      </c>
      <c r="C37" s="19">
        <f>SUM(C38:C45)</f>
        <v>0</v>
      </c>
      <c r="D37" s="20"/>
      <c r="E37" s="21"/>
    </row>
    <row r="38" spans="1:5" x14ac:dyDescent="0.2">
      <c r="A38" s="17">
        <v>4161</v>
      </c>
      <c r="B38" s="18" t="s">
        <v>182</v>
      </c>
      <c r="C38" s="19">
        <v>0</v>
      </c>
      <c r="D38" s="20"/>
      <c r="E38" s="21"/>
    </row>
    <row r="39" spans="1:5" x14ac:dyDescent="0.2">
      <c r="A39" s="17">
        <v>4162</v>
      </c>
      <c r="B39" s="18" t="s">
        <v>183</v>
      </c>
      <c r="C39" s="19">
        <v>0</v>
      </c>
      <c r="D39" s="20"/>
      <c r="E39" s="21"/>
    </row>
    <row r="40" spans="1:5" x14ac:dyDescent="0.2">
      <c r="A40" s="17">
        <v>4163</v>
      </c>
      <c r="B40" s="18" t="s">
        <v>184</v>
      </c>
      <c r="C40" s="19">
        <v>0</v>
      </c>
      <c r="D40" s="20"/>
      <c r="E40" s="21"/>
    </row>
    <row r="41" spans="1:5" x14ac:dyDescent="0.2">
      <c r="A41" s="17">
        <v>4164</v>
      </c>
      <c r="B41" s="18" t="s">
        <v>185</v>
      </c>
      <c r="C41" s="19">
        <v>0</v>
      </c>
      <c r="D41" s="20"/>
      <c r="E41" s="21"/>
    </row>
    <row r="42" spans="1:5" x14ac:dyDescent="0.2">
      <c r="A42" s="17">
        <v>4165</v>
      </c>
      <c r="B42" s="18" t="s">
        <v>186</v>
      </c>
      <c r="C42" s="19">
        <v>0</v>
      </c>
      <c r="D42" s="20"/>
      <c r="E42" s="21"/>
    </row>
    <row r="43" spans="1:5" ht="22.5" x14ac:dyDescent="0.2">
      <c r="A43" s="17">
        <v>4166</v>
      </c>
      <c r="B43" s="22" t="s">
        <v>187</v>
      </c>
      <c r="C43" s="19">
        <v>0</v>
      </c>
      <c r="D43" s="20"/>
      <c r="E43" s="21"/>
    </row>
    <row r="44" spans="1:5" x14ac:dyDescent="0.2">
      <c r="A44" s="17">
        <v>4168</v>
      </c>
      <c r="B44" s="18" t="s">
        <v>188</v>
      </c>
      <c r="C44" s="19">
        <v>0</v>
      </c>
      <c r="D44" s="20"/>
      <c r="E44" s="21"/>
    </row>
    <row r="45" spans="1:5" x14ac:dyDescent="0.2">
      <c r="A45" s="17">
        <v>4169</v>
      </c>
      <c r="B45" s="18" t="s">
        <v>189</v>
      </c>
      <c r="C45" s="19">
        <v>0</v>
      </c>
      <c r="D45" s="20"/>
      <c r="E45" s="21"/>
    </row>
    <row r="46" spans="1:5" x14ac:dyDescent="0.2">
      <c r="A46" s="17">
        <v>4170</v>
      </c>
      <c r="B46" s="18" t="s">
        <v>190</v>
      </c>
      <c r="C46" s="19">
        <f>SUM(C47:C54)</f>
        <v>1236858.3</v>
      </c>
      <c r="D46" s="20"/>
      <c r="E46" s="21"/>
    </row>
    <row r="47" spans="1:5" x14ac:dyDescent="0.2">
      <c r="A47" s="17">
        <v>4171</v>
      </c>
      <c r="B47" s="23" t="s">
        <v>191</v>
      </c>
      <c r="C47" s="19">
        <v>0</v>
      </c>
      <c r="D47" s="20"/>
      <c r="E47" s="21"/>
    </row>
    <row r="48" spans="1:5" x14ac:dyDescent="0.2">
      <c r="A48" s="17">
        <v>4172</v>
      </c>
      <c r="B48" s="18" t="s">
        <v>192</v>
      </c>
      <c r="C48" s="19">
        <v>0</v>
      </c>
      <c r="D48" s="20"/>
      <c r="E48" s="21"/>
    </row>
    <row r="49" spans="1:5" ht="22.5" x14ac:dyDescent="0.2">
      <c r="A49" s="17">
        <v>4173</v>
      </c>
      <c r="B49" s="22" t="s">
        <v>193</v>
      </c>
      <c r="C49" s="19">
        <v>1236858.3</v>
      </c>
      <c r="D49" s="20"/>
      <c r="E49" s="21"/>
    </row>
    <row r="50" spans="1:5" ht="22.5" x14ac:dyDescent="0.2">
      <c r="A50" s="17">
        <v>4174</v>
      </c>
      <c r="B50" s="22" t="s">
        <v>194</v>
      </c>
      <c r="C50" s="19">
        <v>0</v>
      </c>
      <c r="D50" s="20"/>
      <c r="E50" s="21"/>
    </row>
    <row r="51" spans="1:5" ht="22.5" x14ac:dyDescent="0.2">
      <c r="A51" s="17">
        <v>4175</v>
      </c>
      <c r="B51" s="22" t="s">
        <v>195</v>
      </c>
      <c r="C51" s="19">
        <v>0</v>
      </c>
      <c r="D51" s="20"/>
      <c r="E51" s="21"/>
    </row>
    <row r="52" spans="1:5" ht="22.5" x14ac:dyDescent="0.2">
      <c r="A52" s="17">
        <v>4176</v>
      </c>
      <c r="B52" s="22" t="s">
        <v>196</v>
      </c>
      <c r="C52" s="19">
        <v>0</v>
      </c>
      <c r="D52" s="20"/>
      <c r="E52" s="21"/>
    </row>
    <row r="53" spans="1:5" ht="22.5" x14ac:dyDescent="0.2">
      <c r="A53" s="17">
        <v>4177</v>
      </c>
      <c r="B53" s="22" t="s">
        <v>197</v>
      </c>
      <c r="C53" s="19">
        <v>0</v>
      </c>
      <c r="D53" s="20"/>
      <c r="E53" s="21"/>
    </row>
    <row r="54" spans="1:5" ht="22.5" x14ac:dyDescent="0.2">
      <c r="A54" s="17">
        <v>4178</v>
      </c>
      <c r="B54" s="22" t="s">
        <v>198</v>
      </c>
      <c r="C54" s="19">
        <v>0</v>
      </c>
      <c r="D54" s="20"/>
      <c r="E54" s="21"/>
    </row>
    <row r="55" spans="1:5" x14ac:dyDescent="0.2">
      <c r="A55" s="17"/>
      <c r="B55" s="22"/>
      <c r="C55" s="19"/>
      <c r="D55" s="20"/>
      <c r="E55" s="21"/>
    </row>
    <row r="56" spans="1:5" x14ac:dyDescent="0.2">
      <c r="A56" s="15" t="s">
        <v>199</v>
      </c>
      <c r="B56" s="15"/>
      <c r="C56" s="15"/>
      <c r="D56" s="15"/>
      <c r="E56" s="15"/>
    </row>
    <row r="57" spans="1:5" x14ac:dyDescent="0.2">
      <c r="A57" s="16" t="s">
        <v>8</v>
      </c>
      <c r="B57" s="16" t="s">
        <v>9</v>
      </c>
      <c r="C57" s="16" t="s">
        <v>10</v>
      </c>
      <c r="D57" s="16" t="s">
        <v>152</v>
      </c>
      <c r="E57" s="16"/>
    </row>
    <row r="58" spans="1:5" ht="33.75" x14ac:dyDescent="0.2">
      <c r="A58" s="17">
        <v>4200</v>
      </c>
      <c r="B58" s="22" t="s">
        <v>200</v>
      </c>
      <c r="C58" s="19">
        <f>+C59+C65</f>
        <v>8789428.9900000002</v>
      </c>
      <c r="D58" s="20"/>
      <c r="E58" s="21"/>
    </row>
    <row r="59" spans="1:5" ht="22.5" x14ac:dyDescent="0.2">
      <c r="A59" s="17">
        <v>4210</v>
      </c>
      <c r="B59" s="22" t="s">
        <v>201</v>
      </c>
      <c r="C59" s="19">
        <f>SUM(C60:C64)</f>
        <v>4224806</v>
      </c>
      <c r="D59" s="20"/>
      <c r="E59" s="21"/>
    </row>
    <row r="60" spans="1:5" x14ac:dyDescent="0.2">
      <c r="A60" s="17">
        <v>4211</v>
      </c>
      <c r="B60" s="18" t="s">
        <v>202</v>
      </c>
      <c r="C60" s="19">
        <v>0</v>
      </c>
      <c r="D60" s="20"/>
      <c r="E60" s="21"/>
    </row>
    <row r="61" spans="1:5" x14ac:dyDescent="0.2">
      <c r="A61" s="17">
        <v>4212</v>
      </c>
      <c r="B61" s="18" t="s">
        <v>203</v>
      </c>
      <c r="C61" s="19">
        <v>0</v>
      </c>
      <c r="D61" s="20"/>
      <c r="E61" s="21"/>
    </row>
    <row r="62" spans="1:5" x14ac:dyDescent="0.2">
      <c r="A62" s="17">
        <v>4213</v>
      </c>
      <c r="B62" s="18" t="s">
        <v>204</v>
      </c>
      <c r="C62" s="19">
        <v>4224806</v>
      </c>
      <c r="D62" s="20"/>
      <c r="E62" s="21"/>
    </row>
    <row r="63" spans="1:5" x14ac:dyDescent="0.2">
      <c r="A63" s="17">
        <v>4214</v>
      </c>
      <c r="B63" s="18" t="s">
        <v>205</v>
      </c>
      <c r="C63" s="19">
        <v>0</v>
      </c>
      <c r="D63" s="20"/>
      <c r="E63" s="21"/>
    </row>
    <row r="64" spans="1:5" x14ac:dyDescent="0.2">
      <c r="A64" s="17">
        <v>4215</v>
      </c>
      <c r="B64" s="18" t="s">
        <v>206</v>
      </c>
      <c r="C64" s="19">
        <v>0</v>
      </c>
      <c r="D64" s="20"/>
      <c r="E64" s="21"/>
    </row>
    <row r="65" spans="1:5" x14ac:dyDescent="0.2">
      <c r="A65" s="17">
        <v>4220</v>
      </c>
      <c r="B65" s="18" t="s">
        <v>207</v>
      </c>
      <c r="C65" s="19">
        <f>SUM(C66:C69)</f>
        <v>4564622.99</v>
      </c>
      <c r="D65" s="20"/>
      <c r="E65" s="21"/>
    </row>
    <row r="66" spans="1:5" x14ac:dyDescent="0.2">
      <c r="A66" s="17">
        <v>4221</v>
      </c>
      <c r="B66" s="18" t="s">
        <v>208</v>
      </c>
      <c r="C66" s="19">
        <v>4564622.99</v>
      </c>
      <c r="D66" s="20"/>
      <c r="E66" s="21"/>
    </row>
    <row r="67" spans="1:5" x14ac:dyDescent="0.2">
      <c r="A67" s="17">
        <v>4223</v>
      </c>
      <c r="B67" s="18" t="s">
        <v>209</v>
      </c>
      <c r="C67" s="19">
        <v>0</v>
      </c>
      <c r="D67" s="20"/>
      <c r="E67" s="21"/>
    </row>
    <row r="68" spans="1:5" x14ac:dyDescent="0.2">
      <c r="A68" s="17">
        <v>4225</v>
      </c>
      <c r="B68" s="18" t="s">
        <v>210</v>
      </c>
      <c r="C68" s="19">
        <v>0</v>
      </c>
      <c r="D68" s="20"/>
      <c r="E68" s="21"/>
    </row>
    <row r="69" spans="1:5" x14ac:dyDescent="0.2">
      <c r="A69" s="17">
        <v>4227</v>
      </c>
      <c r="B69" s="18" t="s">
        <v>211</v>
      </c>
      <c r="C69" s="19">
        <v>0</v>
      </c>
      <c r="D69" s="20"/>
      <c r="E69" s="21"/>
    </row>
    <row r="70" spans="1:5" x14ac:dyDescent="0.2">
      <c r="A70" s="21"/>
      <c r="B70" s="21"/>
      <c r="C70" s="21"/>
      <c r="D70" s="21"/>
      <c r="E70" s="21"/>
    </row>
    <row r="71" spans="1:5" x14ac:dyDescent="0.2">
      <c r="A71" s="15" t="s">
        <v>212</v>
      </c>
      <c r="B71" s="15"/>
      <c r="C71" s="15"/>
      <c r="D71" s="15"/>
      <c r="E71" s="15"/>
    </row>
    <row r="72" spans="1:5" x14ac:dyDescent="0.2">
      <c r="A72" s="16" t="s">
        <v>8</v>
      </c>
      <c r="B72" s="16" t="s">
        <v>9</v>
      </c>
      <c r="C72" s="16" t="s">
        <v>10</v>
      </c>
      <c r="D72" s="16" t="s">
        <v>128</v>
      </c>
      <c r="E72" s="16" t="s">
        <v>25</v>
      </c>
    </row>
    <row r="73" spans="1:5" x14ac:dyDescent="0.2">
      <c r="A73" s="24">
        <v>4300</v>
      </c>
      <c r="B73" s="18" t="s">
        <v>213</v>
      </c>
      <c r="C73" s="19">
        <f>C74+C77+C83+C85+C87</f>
        <v>143779.99</v>
      </c>
      <c r="D73" s="25"/>
      <c r="E73" s="25"/>
    </row>
    <row r="74" spans="1:5" x14ac:dyDescent="0.2">
      <c r="A74" s="24">
        <v>4310</v>
      </c>
      <c r="B74" s="18" t="s">
        <v>214</v>
      </c>
      <c r="C74" s="19">
        <f>SUM(C75:C76)</f>
        <v>0</v>
      </c>
      <c r="D74" s="25"/>
      <c r="E74" s="25"/>
    </row>
    <row r="75" spans="1:5" x14ac:dyDescent="0.2">
      <c r="A75" s="24">
        <v>4311</v>
      </c>
      <c r="B75" s="18" t="s">
        <v>215</v>
      </c>
      <c r="C75" s="19">
        <v>0</v>
      </c>
      <c r="D75" s="25"/>
      <c r="E75" s="25"/>
    </row>
    <row r="76" spans="1:5" x14ac:dyDescent="0.2">
      <c r="A76" s="24">
        <v>4319</v>
      </c>
      <c r="B76" s="18" t="s">
        <v>216</v>
      </c>
      <c r="C76" s="19">
        <v>0</v>
      </c>
      <c r="D76" s="25"/>
      <c r="E76" s="25"/>
    </row>
    <row r="77" spans="1:5" x14ac:dyDescent="0.2">
      <c r="A77" s="24">
        <v>4320</v>
      </c>
      <c r="B77" s="18" t="s">
        <v>217</v>
      </c>
      <c r="C77" s="19">
        <f>SUM(C78:C82)</f>
        <v>0</v>
      </c>
      <c r="D77" s="25"/>
      <c r="E77" s="25"/>
    </row>
    <row r="78" spans="1:5" x14ac:dyDescent="0.2">
      <c r="A78" s="24">
        <v>4321</v>
      </c>
      <c r="B78" s="18" t="s">
        <v>218</v>
      </c>
      <c r="C78" s="19">
        <v>0</v>
      </c>
      <c r="D78" s="25"/>
      <c r="E78" s="25"/>
    </row>
    <row r="79" spans="1:5" x14ac:dyDescent="0.2">
      <c r="A79" s="24">
        <v>4322</v>
      </c>
      <c r="B79" s="18" t="s">
        <v>219</v>
      </c>
      <c r="C79" s="19">
        <v>0</v>
      </c>
      <c r="D79" s="25"/>
      <c r="E79" s="25"/>
    </row>
    <row r="80" spans="1:5" x14ac:dyDescent="0.2">
      <c r="A80" s="24">
        <v>4323</v>
      </c>
      <c r="B80" s="18" t="s">
        <v>220</v>
      </c>
      <c r="C80" s="19">
        <v>0</v>
      </c>
      <c r="D80" s="25"/>
      <c r="E80" s="25"/>
    </row>
    <row r="81" spans="1:5" x14ac:dyDescent="0.2">
      <c r="A81" s="24">
        <v>4324</v>
      </c>
      <c r="B81" s="18" t="s">
        <v>221</v>
      </c>
      <c r="C81" s="19">
        <v>0</v>
      </c>
      <c r="D81" s="25"/>
      <c r="E81" s="25"/>
    </row>
    <row r="82" spans="1:5" x14ac:dyDescent="0.2">
      <c r="A82" s="24">
        <v>4325</v>
      </c>
      <c r="B82" s="18" t="s">
        <v>222</v>
      </c>
      <c r="C82" s="19">
        <v>0</v>
      </c>
      <c r="D82" s="25"/>
      <c r="E82" s="25"/>
    </row>
    <row r="83" spans="1:5" x14ac:dyDescent="0.2">
      <c r="A83" s="24">
        <v>4330</v>
      </c>
      <c r="B83" s="18" t="s">
        <v>223</v>
      </c>
      <c r="C83" s="19">
        <f>SUM(C84)</f>
        <v>0</v>
      </c>
      <c r="D83" s="25"/>
      <c r="E83" s="25"/>
    </row>
    <row r="84" spans="1:5" x14ac:dyDescent="0.2">
      <c r="A84" s="24">
        <v>4331</v>
      </c>
      <c r="B84" s="18" t="s">
        <v>223</v>
      </c>
      <c r="C84" s="19">
        <v>0</v>
      </c>
      <c r="D84" s="25"/>
      <c r="E84" s="25"/>
    </row>
    <row r="85" spans="1:5" x14ac:dyDescent="0.2">
      <c r="A85" s="24">
        <v>4340</v>
      </c>
      <c r="B85" s="18" t="s">
        <v>224</v>
      </c>
      <c r="C85" s="19">
        <f>SUM(C86)</f>
        <v>0</v>
      </c>
      <c r="D85" s="25"/>
      <c r="E85" s="25"/>
    </row>
    <row r="86" spans="1:5" x14ac:dyDescent="0.2">
      <c r="A86" s="24">
        <v>4341</v>
      </c>
      <c r="B86" s="18" t="s">
        <v>224</v>
      </c>
      <c r="C86" s="19">
        <v>0</v>
      </c>
      <c r="D86" s="25"/>
      <c r="E86" s="25"/>
    </row>
    <row r="87" spans="1:5" x14ac:dyDescent="0.2">
      <c r="A87" s="24">
        <v>4390</v>
      </c>
      <c r="B87" s="18" t="s">
        <v>225</v>
      </c>
      <c r="C87" s="19">
        <f>SUM(C88:C94)</f>
        <v>143779.99</v>
      </c>
      <c r="D87" s="25"/>
      <c r="E87" s="25"/>
    </row>
    <row r="88" spans="1:5" x14ac:dyDescent="0.2">
      <c r="A88" s="24">
        <v>4392</v>
      </c>
      <c r="B88" s="18" t="s">
        <v>226</v>
      </c>
      <c r="C88" s="19">
        <v>0</v>
      </c>
      <c r="D88" s="25"/>
      <c r="E88" s="25"/>
    </row>
    <row r="89" spans="1:5" x14ac:dyDescent="0.2">
      <c r="A89" s="24">
        <v>4393</v>
      </c>
      <c r="B89" s="18" t="s">
        <v>227</v>
      </c>
      <c r="C89" s="19">
        <v>0</v>
      </c>
      <c r="D89" s="25"/>
      <c r="E89" s="25"/>
    </row>
    <row r="90" spans="1:5" x14ac:dyDescent="0.2">
      <c r="A90" s="24">
        <v>4394</v>
      </c>
      <c r="B90" s="18" t="s">
        <v>228</v>
      </c>
      <c r="C90" s="19">
        <v>0</v>
      </c>
      <c r="D90" s="25"/>
      <c r="E90" s="25"/>
    </row>
    <row r="91" spans="1:5" x14ac:dyDescent="0.2">
      <c r="A91" s="24">
        <v>4395</v>
      </c>
      <c r="B91" s="18" t="s">
        <v>229</v>
      </c>
      <c r="C91" s="19">
        <v>0</v>
      </c>
      <c r="D91" s="25"/>
      <c r="E91" s="25"/>
    </row>
    <row r="92" spans="1:5" x14ac:dyDescent="0.2">
      <c r="A92" s="24">
        <v>4396</v>
      </c>
      <c r="B92" s="18" t="s">
        <v>230</v>
      </c>
      <c r="C92" s="19">
        <v>0</v>
      </c>
      <c r="D92" s="25"/>
      <c r="E92" s="25"/>
    </row>
    <row r="93" spans="1:5" x14ac:dyDescent="0.2">
      <c r="A93" s="24">
        <v>4397</v>
      </c>
      <c r="B93" s="18" t="s">
        <v>231</v>
      </c>
      <c r="C93" s="19">
        <v>0</v>
      </c>
      <c r="D93" s="25"/>
      <c r="E93" s="25"/>
    </row>
    <row r="94" spans="1:5" x14ac:dyDescent="0.2">
      <c r="A94" s="24">
        <v>4399</v>
      </c>
      <c r="B94" s="18" t="s">
        <v>225</v>
      </c>
      <c r="C94" s="19">
        <v>143779.99</v>
      </c>
      <c r="D94" s="25"/>
      <c r="E94" s="25"/>
    </row>
    <row r="95" spans="1:5" x14ac:dyDescent="0.2">
      <c r="A95" s="21"/>
      <c r="B95" s="21"/>
      <c r="C95" s="21"/>
      <c r="D95" s="21"/>
      <c r="E95" s="21"/>
    </row>
    <row r="96" spans="1:5" x14ac:dyDescent="0.2">
      <c r="A96" s="21"/>
      <c r="B96" s="21"/>
      <c r="C96" s="21"/>
      <c r="D96" s="21"/>
      <c r="E96" s="21"/>
    </row>
    <row r="97" spans="1:5" x14ac:dyDescent="0.2">
      <c r="A97" s="15" t="s">
        <v>232</v>
      </c>
      <c r="B97" s="15"/>
      <c r="C97" s="15"/>
      <c r="D97" s="15"/>
      <c r="E97" s="15"/>
    </row>
    <row r="98" spans="1:5" x14ac:dyDescent="0.2">
      <c r="A98" s="16" t="s">
        <v>8</v>
      </c>
      <c r="B98" s="16" t="s">
        <v>9</v>
      </c>
      <c r="C98" s="16" t="s">
        <v>10</v>
      </c>
      <c r="D98" s="16" t="s">
        <v>233</v>
      </c>
      <c r="E98" s="16" t="s">
        <v>25</v>
      </c>
    </row>
    <row r="99" spans="1:5" x14ac:dyDescent="0.2">
      <c r="A99" s="24">
        <v>5000</v>
      </c>
      <c r="B99" s="18" t="s">
        <v>234</v>
      </c>
      <c r="C99" s="19">
        <f>C100+C128+C161+C171+C186+C219</f>
        <v>8221536.2999999989</v>
      </c>
      <c r="D99" s="26">
        <v>1</v>
      </c>
      <c r="E99" s="25"/>
    </row>
    <row r="100" spans="1:5" x14ac:dyDescent="0.2">
      <c r="A100" s="24">
        <v>5100</v>
      </c>
      <c r="B100" s="18" t="s">
        <v>235</v>
      </c>
      <c r="C100" s="19">
        <f>C101+C108+C118</f>
        <v>8221536.2999999989</v>
      </c>
      <c r="D100" s="26">
        <f>C100/$C$99</f>
        <v>1</v>
      </c>
      <c r="E100" s="25"/>
    </row>
    <row r="101" spans="1:5" x14ac:dyDescent="0.2">
      <c r="A101" s="24">
        <v>5110</v>
      </c>
      <c r="B101" s="18" t="s">
        <v>236</v>
      </c>
      <c r="C101" s="19">
        <f>SUM(C102:C107)</f>
        <v>6404881.9299999997</v>
      </c>
      <c r="D101" s="26">
        <f t="shared" ref="D101:D164" si="0">C101/$C$99</f>
        <v>0.77903711621391258</v>
      </c>
      <c r="E101" s="25"/>
    </row>
    <row r="102" spans="1:5" x14ac:dyDescent="0.2">
      <c r="A102" s="24">
        <v>5111</v>
      </c>
      <c r="B102" s="18" t="s">
        <v>237</v>
      </c>
      <c r="C102" s="19">
        <v>3702778.05</v>
      </c>
      <c r="D102" s="26">
        <f t="shared" si="0"/>
        <v>0.45037544260432205</v>
      </c>
      <c r="E102" s="25"/>
    </row>
    <row r="103" spans="1:5" x14ac:dyDescent="0.2">
      <c r="A103" s="24">
        <v>5112</v>
      </c>
      <c r="B103" s="18" t="s">
        <v>238</v>
      </c>
      <c r="C103" s="19">
        <v>1403759.46</v>
      </c>
      <c r="D103" s="26">
        <f t="shared" si="0"/>
        <v>0.17074174567592679</v>
      </c>
      <c r="E103" s="25"/>
    </row>
    <row r="104" spans="1:5" x14ac:dyDescent="0.2">
      <c r="A104" s="24">
        <v>5113</v>
      </c>
      <c r="B104" s="18" t="s">
        <v>239</v>
      </c>
      <c r="C104" s="19">
        <v>0</v>
      </c>
      <c r="D104" s="26">
        <f t="shared" si="0"/>
        <v>0</v>
      </c>
      <c r="E104" s="25"/>
    </row>
    <row r="105" spans="1:5" x14ac:dyDescent="0.2">
      <c r="A105" s="24">
        <v>5114</v>
      </c>
      <c r="B105" s="18" t="s">
        <v>240</v>
      </c>
      <c r="C105" s="19">
        <v>1025054.88</v>
      </c>
      <c r="D105" s="26">
        <f t="shared" si="0"/>
        <v>0.12467923786944785</v>
      </c>
      <c r="E105" s="25"/>
    </row>
    <row r="106" spans="1:5" x14ac:dyDescent="0.2">
      <c r="A106" s="24">
        <v>5115</v>
      </c>
      <c r="B106" s="18" t="s">
        <v>241</v>
      </c>
      <c r="C106" s="19">
        <v>273289.53999999998</v>
      </c>
      <c r="D106" s="26">
        <f t="shared" si="0"/>
        <v>3.3240690064215858E-2</v>
      </c>
      <c r="E106" s="25"/>
    </row>
    <row r="107" spans="1:5" x14ac:dyDescent="0.2">
      <c r="A107" s="24">
        <v>5116</v>
      </c>
      <c r="B107" s="18" t="s">
        <v>242</v>
      </c>
      <c r="C107" s="19">
        <v>0</v>
      </c>
      <c r="D107" s="26">
        <f t="shared" si="0"/>
        <v>0</v>
      </c>
      <c r="E107" s="25"/>
    </row>
    <row r="108" spans="1:5" x14ac:dyDescent="0.2">
      <c r="A108" s="24">
        <v>5120</v>
      </c>
      <c r="B108" s="18" t="s">
        <v>243</v>
      </c>
      <c r="C108" s="19">
        <f>SUM(C109:C117)</f>
        <v>685069.7699999999</v>
      </c>
      <c r="D108" s="26">
        <f t="shared" si="0"/>
        <v>8.3326247674659057E-2</v>
      </c>
      <c r="E108" s="25"/>
    </row>
    <row r="109" spans="1:5" x14ac:dyDescent="0.2">
      <c r="A109" s="24">
        <v>5121</v>
      </c>
      <c r="B109" s="18" t="s">
        <v>244</v>
      </c>
      <c r="C109" s="19">
        <v>10857.81</v>
      </c>
      <c r="D109" s="26">
        <f t="shared" si="0"/>
        <v>1.3206546323951645E-3</v>
      </c>
      <c r="E109" s="25"/>
    </row>
    <row r="110" spans="1:5" x14ac:dyDescent="0.2">
      <c r="A110" s="24">
        <v>5122</v>
      </c>
      <c r="B110" s="18" t="s">
        <v>245</v>
      </c>
      <c r="C110" s="19">
        <v>1887</v>
      </c>
      <c r="D110" s="26">
        <f t="shared" si="0"/>
        <v>2.2951914716961113E-4</v>
      </c>
      <c r="E110" s="25"/>
    </row>
    <row r="111" spans="1:5" x14ac:dyDescent="0.2">
      <c r="A111" s="24">
        <v>5123</v>
      </c>
      <c r="B111" s="18" t="s">
        <v>246</v>
      </c>
      <c r="C111" s="19">
        <v>0</v>
      </c>
      <c r="D111" s="26">
        <f t="shared" si="0"/>
        <v>0</v>
      </c>
      <c r="E111" s="25"/>
    </row>
    <row r="112" spans="1:5" x14ac:dyDescent="0.2">
      <c r="A112" s="24">
        <v>5124</v>
      </c>
      <c r="B112" s="18" t="s">
        <v>247</v>
      </c>
      <c r="C112" s="19">
        <v>365656.75</v>
      </c>
      <c r="D112" s="26">
        <f t="shared" si="0"/>
        <v>4.4475477168421679E-2</v>
      </c>
      <c r="E112" s="25"/>
    </row>
    <row r="113" spans="1:5" x14ac:dyDescent="0.2">
      <c r="A113" s="24">
        <v>5125</v>
      </c>
      <c r="B113" s="18" t="s">
        <v>248</v>
      </c>
      <c r="C113" s="19">
        <v>7347.99</v>
      </c>
      <c r="D113" s="26">
        <f t="shared" si="0"/>
        <v>8.9374901865968783E-4</v>
      </c>
      <c r="E113" s="25"/>
    </row>
    <row r="114" spans="1:5" x14ac:dyDescent="0.2">
      <c r="A114" s="24">
        <v>5126</v>
      </c>
      <c r="B114" s="18" t="s">
        <v>249</v>
      </c>
      <c r="C114" s="19">
        <v>25024.92</v>
      </c>
      <c r="D114" s="26">
        <f t="shared" si="0"/>
        <v>3.0438252763051112E-3</v>
      </c>
      <c r="E114" s="25"/>
    </row>
    <row r="115" spans="1:5" x14ac:dyDescent="0.2">
      <c r="A115" s="24">
        <v>5127</v>
      </c>
      <c r="B115" s="18" t="s">
        <v>250</v>
      </c>
      <c r="C115" s="19">
        <v>266876.2</v>
      </c>
      <c r="D115" s="26">
        <f t="shared" si="0"/>
        <v>3.2460624177989707E-2</v>
      </c>
      <c r="E115" s="25"/>
    </row>
    <row r="116" spans="1:5" x14ac:dyDescent="0.2">
      <c r="A116" s="24">
        <v>5128</v>
      </c>
      <c r="B116" s="18" t="s">
        <v>251</v>
      </c>
      <c r="C116" s="19">
        <v>0</v>
      </c>
      <c r="D116" s="26">
        <f t="shared" si="0"/>
        <v>0</v>
      </c>
      <c r="E116" s="25"/>
    </row>
    <row r="117" spans="1:5" x14ac:dyDescent="0.2">
      <c r="A117" s="24">
        <v>5129</v>
      </c>
      <c r="B117" s="18" t="s">
        <v>252</v>
      </c>
      <c r="C117" s="19">
        <v>7419.1</v>
      </c>
      <c r="D117" s="26">
        <f t="shared" si="0"/>
        <v>9.0239825371810393E-4</v>
      </c>
      <c r="E117" s="25"/>
    </row>
    <row r="118" spans="1:5" x14ac:dyDescent="0.2">
      <c r="A118" s="24">
        <v>5130</v>
      </c>
      <c r="B118" s="18" t="s">
        <v>253</v>
      </c>
      <c r="C118" s="19">
        <f>SUM(C119:C127)</f>
        <v>1131584.6000000001</v>
      </c>
      <c r="D118" s="26">
        <f t="shared" si="0"/>
        <v>0.13763663611142851</v>
      </c>
      <c r="E118" s="25"/>
    </row>
    <row r="119" spans="1:5" x14ac:dyDescent="0.2">
      <c r="A119" s="24">
        <v>5131</v>
      </c>
      <c r="B119" s="18" t="s">
        <v>254</v>
      </c>
      <c r="C119" s="19">
        <v>104175.41</v>
      </c>
      <c r="D119" s="26">
        <f t="shared" si="0"/>
        <v>1.267103935307079E-2</v>
      </c>
      <c r="E119" s="25"/>
    </row>
    <row r="120" spans="1:5" x14ac:dyDescent="0.2">
      <c r="A120" s="24">
        <v>5132</v>
      </c>
      <c r="B120" s="18" t="s">
        <v>255</v>
      </c>
      <c r="C120" s="19">
        <v>2800</v>
      </c>
      <c r="D120" s="26">
        <f t="shared" si="0"/>
        <v>3.405689518150033E-4</v>
      </c>
      <c r="E120" s="25"/>
    </row>
    <row r="121" spans="1:5" x14ac:dyDescent="0.2">
      <c r="A121" s="24">
        <v>5133</v>
      </c>
      <c r="B121" s="18" t="s">
        <v>256</v>
      </c>
      <c r="C121" s="19">
        <v>214095.4</v>
      </c>
      <c r="D121" s="26">
        <f t="shared" si="0"/>
        <v>2.604080213086209E-2</v>
      </c>
      <c r="E121" s="25"/>
    </row>
    <row r="122" spans="1:5" x14ac:dyDescent="0.2">
      <c r="A122" s="24">
        <v>5134</v>
      </c>
      <c r="B122" s="18" t="s">
        <v>257</v>
      </c>
      <c r="C122" s="19">
        <v>10024.9</v>
      </c>
      <c r="D122" s="26">
        <f t="shared" si="0"/>
        <v>1.2193463160893665E-3</v>
      </c>
      <c r="E122" s="25"/>
    </row>
    <row r="123" spans="1:5" x14ac:dyDescent="0.2">
      <c r="A123" s="24">
        <v>5135</v>
      </c>
      <c r="B123" s="18" t="s">
        <v>258</v>
      </c>
      <c r="C123" s="19">
        <v>645190.36</v>
      </c>
      <c r="D123" s="26">
        <f t="shared" si="0"/>
        <v>7.847564450940879E-2</v>
      </c>
      <c r="E123" s="25"/>
    </row>
    <row r="124" spans="1:5" x14ac:dyDescent="0.2">
      <c r="A124" s="24">
        <v>5136</v>
      </c>
      <c r="B124" s="18" t="s">
        <v>259</v>
      </c>
      <c r="C124" s="19">
        <v>0</v>
      </c>
      <c r="D124" s="26">
        <f t="shared" si="0"/>
        <v>0</v>
      </c>
      <c r="E124" s="25"/>
    </row>
    <row r="125" spans="1:5" x14ac:dyDescent="0.2">
      <c r="A125" s="24">
        <v>5137</v>
      </c>
      <c r="B125" s="18" t="s">
        <v>260</v>
      </c>
      <c r="C125" s="19">
        <v>129.4</v>
      </c>
      <c r="D125" s="26">
        <f t="shared" si="0"/>
        <v>1.5739150844593367E-5</v>
      </c>
      <c r="E125" s="25"/>
    </row>
    <row r="126" spans="1:5" x14ac:dyDescent="0.2">
      <c r="A126" s="24">
        <v>5138</v>
      </c>
      <c r="B126" s="18" t="s">
        <v>261</v>
      </c>
      <c r="C126" s="19">
        <v>10852.34</v>
      </c>
      <c r="D126" s="26">
        <f t="shared" si="0"/>
        <v>1.3199893066214402E-3</v>
      </c>
      <c r="E126" s="25"/>
    </row>
    <row r="127" spans="1:5" x14ac:dyDescent="0.2">
      <c r="A127" s="24">
        <v>5139</v>
      </c>
      <c r="B127" s="18" t="s">
        <v>262</v>
      </c>
      <c r="C127" s="19">
        <v>144316.79</v>
      </c>
      <c r="D127" s="26">
        <f t="shared" si="0"/>
        <v>1.7553506392716411E-2</v>
      </c>
      <c r="E127" s="25"/>
    </row>
    <row r="128" spans="1:5" x14ac:dyDescent="0.2">
      <c r="A128" s="24">
        <v>5200</v>
      </c>
      <c r="B128" s="18" t="s">
        <v>263</v>
      </c>
      <c r="C128" s="19">
        <f>C129+C132+C135+C138+C143+C147+C150+C152+C158</f>
        <v>0</v>
      </c>
      <c r="D128" s="26">
        <f t="shared" si="0"/>
        <v>0</v>
      </c>
      <c r="E128" s="25"/>
    </row>
    <row r="129" spans="1:5" x14ac:dyDescent="0.2">
      <c r="A129" s="24">
        <v>5210</v>
      </c>
      <c r="B129" s="18" t="s">
        <v>264</v>
      </c>
      <c r="C129" s="19">
        <f>SUM(C130:C131)</f>
        <v>0</v>
      </c>
      <c r="D129" s="26">
        <f t="shared" si="0"/>
        <v>0</v>
      </c>
      <c r="E129" s="25"/>
    </row>
    <row r="130" spans="1:5" x14ac:dyDescent="0.2">
      <c r="A130" s="24">
        <v>5211</v>
      </c>
      <c r="B130" s="18" t="s">
        <v>265</v>
      </c>
      <c r="C130" s="19">
        <v>0</v>
      </c>
      <c r="D130" s="26">
        <f t="shared" si="0"/>
        <v>0</v>
      </c>
      <c r="E130" s="25"/>
    </row>
    <row r="131" spans="1:5" x14ac:dyDescent="0.2">
      <c r="A131" s="24">
        <v>5212</v>
      </c>
      <c r="B131" s="18" t="s">
        <v>266</v>
      </c>
      <c r="C131" s="19">
        <v>0</v>
      </c>
      <c r="D131" s="26">
        <f t="shared" si="0"/>
        <v>0</v>
      </c>
      <c r="E131" s="25"/>
    </row>
    <row r="132" spans="1:5" x14ac:dyDescent="0.2">
      <c r="A132" s="24">
        <v>5220</v>
      </c>
      <c r="B132" s="18" t="s">
        <v>267</v>
      </c>
      <c r="C132" s="19">
        <f>SUM(C133:C134)</f>
        <v>0</v>
      </c>
      <c r="D132" s="26">
        <f t="shared" si="0"/>
        <v>0</v>
      </c>
      <c r="E132" s="25"/>
    </row>
    <row r="133" spans="1:5" x14ac:dyDescent="0.2">
      <c r="A133" s="24">
        <v>5221</v>
      </c>
      <c r="B133" s="18" t="s">
        <v>268</v>
      </c>
      <c r="C133" s="19">
        <v>0</v>
      </c>
      <c r="D133" s="26">
        <f t="shared" si="0"/>
        <v>0</v>
      </c>
      <c r="E133" s="25"/>
    </row>
    <row r="134" spans="1:5" x14ac:dyDescent="0.2">
      <c r="A134" s="24">
        <v>5222</v>
      </c>
      <c r="B134" s="18" t="s">
        <v>269</v>
      </c>
      <c r="C134" s="19">
        <v>0</v>
      </c>
      <c r="D134" s="26">
        <f t="shared" si="0"/>
        <v>0</v>
      </c>
      <c r="E134" s="25"/>
    </row>
    <row r="135" spans="1:5" x14ac:dyDescent="0.2">
      <c r="A135" s="24">
        <v>5230</v>
      </c>
      <c r="B135" s="18" t="s">
        <v>209</v>
      </c>
      <c r="C135" s="19">
        <f>SUM(C136:C137)</f>
        <v>0</v>
      </c>
      <c r="D135" s="26">
        <f t="shared" si="0"/>
        <v>0</v>
      </c>
      <c r="E135" s="25"/>
    </row>
    <row r="136" spans="1:5" x14ac:dyDescent="0.2">
      <c r="A136" s="24">
        <v>5231</v>
      </c>
      <c r="B136" s="18" t="s">
        <v>270</v>
      </c>
      <c r="C136" s="19">
        <v>0</v>
      </c>
      <c r="D136" s="26">
        <f t="shared" si="0"/>
        <v>0</v>
      </c>
      <c r="E136" s="25"/>
    </row>
    <row r="137" spans="1:5" x14ac:dyDescent="0.2">
      <c r="A137" s="24">
        <v>5232</v>
      </c>
      <c r="B137" s="18" t="s">
        <v>271</v>
      </c>
      <c r="C137" s="19">
        <v>0</v>
      </c>
      <c r="D137" s="26">
        <f t="shared" si="0"/>
        <v>0</v>
      </c>
      <c r="E137" s="25"/>
    </row>
    <row r="138" spans="1:5" x14ac:dyDescent="0.2">
      <c r="A138" s="24">
        <v>5240</v>
      </c>
      <c r="B138" s="18" t="s">
        <v>272</v>
      </c>
      <c r="C138" s="19">
        <f>SUM(C139:C142)</f>
        <v>0</v>
      </c>
      <c r="D138" s="26">
        <f t="shared" si="0"/>
        <v>0</v>
      </c>
      <c r="E138" s="25"/>
    </row>
    <row r="139" spans="1:5" x14ac:dyDescent="0.2">
      <c r="A139" s="24">
        <v>5241</v>
      </c>
      <c r="B139" s="18" t="s">
        <v>273</v>
      </c>
      <c r="C139" s="19">
        <v>0</v>
      </c>
      <c r="D139" s="26">
        <f t="shared" si="0"/>
        <v>0</v>
      </c>
      <c r="E139" s="25"/>
    </row>
    <row r="140" spans="1:5" x14ac:dyDescent="0.2">
      <c r="A140" s="24">
        <v>5242</v>
      </c>
      <c r="B140" s="18" t="s">
        <v>274</v>
      </c>
      <c r="C140" s="19">
        <v>0</v>
      </c>
      <c r="D140" s="26">
        <f t="shared" si="0"/>
        <v>0</v>
      </c>
      <c r="E140" s="25"/>
    </row>
    <row r="141" spans="1:5" x14ac:dyDescent="0.2">
      <c r="A141" s="24">
        <v>5243</v>
      </c>
      <c r="B141" s="18" t="s">
        <v>275</v>
      </c>
      <c r="C141" s="19">
        <v>0</v>
      </c>
      <c r="D141" s="26">
        <f t="shared" si="0"/>
        <v>0</v>
      </c>
      <c r="E141" s="25"/>
    </row>
    <row r="142" spans="1:5" x14ac:dyDescent="0.2">
      <c r="A142" s="24">
        <v>5244</v>
      </c>
      <c r="B142" s="18" t="s">
        <v>276</v>
      </c>
      <c r="C142" s="19">
        <v>0</v>
      </c>
      <c r="D142" s="26">
        <f t="shared" si="0"/>
        <v>0</v>
      </c>
      <c r="E142" s="25"/>
    </row>
    <row r="143" spans="1:5" x14ac:dyDescent="0.2">
      <c r="A143" s="24">
        <v>5250</v>
      </c>
      <c r="B143" s="18" t="s">
        <v>210</v>
      </c>
      <c r="C143" s="19">
        <f>SUM(C144:C146)</f>
        <v>0</v>
      </c>
      <c r="D143" s="26">
        <f t="shared" si="0"/>
        <v>0</v>
      </c>
      <c r="E143" s="25"/>
    </row>
    <row r="144" spans="1:5" x14ac:dyDescent="0.2">
      <c r="A144" s="24">
        <v>5251</v>
      </c>
      <c r="B144" s="18" t="s">
        <v>277</v>
      </c>
      <c r="C144" s="19">
        <v>0</v>
      </c>
      <c r="D144" s="26">
        <f t="shared" si="0"/>
        <v>0</v>
      </c>
      <c r="E144" s="25"/>
    </row>
    <row r="145" spans="1:5" x14ac:dyDescent="0.2">
      <c r="A145" s="24">
        <v>5252</v>
      </c>
      <c r="B145" s="18" t="s">
        <v>278</v>
      </c>
      <c r="C145" s="19">
        <v>0</v>
      </c>
      <c r="D145" s="26">
        <f t="shared" si="0"/>
        <v>0</v>
      </c>
      <c r="E145" s="25"/>
    </row>
    <row r="146" spans="1:5" x14ac:dyDescent="0.2">
      <c r="A146" s="24">
        <v>5259</v>
      </c>
      <c r="B146" s="18" t="s">
        <v>279</v>
      </c>
      <c r="C146" s="19">
        <v>0</v>
      </c>
      <c r="D146" s="26">
        <f t="shared" si="0"/>
        <v>0</v>
      </c>
      <c r="E146" s="25"/>
    </row>
    <row r="147" spans="1:5" x14ac:dyDescent="0.2">
      <c r="A147" s="24">
        <v>5260</v>
      </c>
      <c r="B147" s="18" t="s">
        <v>280</v>
      </c>
      <c r="C147" s="19">
        <f>SUM(C148:C149)</f>
        <v>0</v>
      </c>
      <c r="D147" s="26">
        <f t="shared" si="0"/>
        <v>0</v>
      </c>
      <c r="E147" s="25"/>
    </row>
    <row r="148" spans="1:5" x14ac:dyDescent="0.2">
      <c r="A148" s="24">
        <v>5261</v>
      </c>
      <c r="B148" s="18" t="s">
        <v>281</v>
      </c>
      <c r="C148" s="19">
        <v>0</v>
      </c>
      <c r="D148" s="26">
        <f t="shared" si="0"/>
        <v>0</v>
      </c>
      <c r="E148" s="25"/>
    </row>
    <row r="149" spans="1:5" x14ac:dyDescent="0.2">
      <c r="A149" s="24">
        <v>5262</v>
      </c>
      <c r="B149" s="18" t="s">
        <v>282</v>
      </c>
      <c r="C149" s="19">
        <v>0</v>
      </c>
      <c r="D149" s="26">
        <f t="shared" si="0"/>
        <v>0</v>
      </c>
      <c r="E149" s="25"/>
    </row>
    <row r="150" spans="1:5" x14ac:dyDescent="0.2">
      <c r="A150" s="24">
        <v>5270</v>
      </c>
      <c r="B150" s="18" t="s">
        <v>283</v>
      </c>
      <c r="C150" s="19">
        <f>SUM(C151)</f>
        <v>0</v>
      </c>
      <c r="D150" s="26">
        <f t="shared" si="0"/>
        <v>0</v>
      </c>
      <c r="E150" s="25"/>
    </row>
    <row r="151" spans="1:5" x14ac:dyDescent="0.2">
      <c r="A151" s="24">
        <v>5271</v>
      </c>
      <c r="B151" s="18" t="s">
        <v>284</v>
      </c>
      <c r="C151" s="19">
        <v>0</v>
      </c>
      <c r="D151" s="26">
        <f t="shared" si="0"/>
        <v>0</v>
      </c>
      <c r="E151" s="25"/>
    </row>
    <row r="152" spans="1:5" x14ac:dyDescent="0.2">
      <c r="A152" s="24">
        <v>5280</v>
      </c>
      <c r="B152" s="18" t="s">
        <v>285</v>
      </c>
      <c r="C152" s="19">
        <f>SUM(C153:C157)</f>
        <v>0</v>
      </c>
      <c r="D152" s="26">
        <f t="shared" si="0"/>
        <v>0</v>
      </c>
      <c r="E152" s="25"/>
    </row>
    <row r="153" spans="1:5" x14ac:dyDescent="0.2">
      <c r="A153" s="24">
        <v>5281</v>
      </c>
      <c r="B153" s="18" t="s">
        <v>286</v>
      </c>
      <c r="C153" s="19">
        <v>0</v>
      </c>
      <c r="D153" s="26">
        <f t="shared" si="0"/>
        <v>0</v>
      </c>
      <c r="E153" s="25"/>
    </row>
    <row r="154" spans="1:5" x14ac:dyDescent="0.2">
      <c r="A154" s="24">
        <v>5282</v>
      </c>
      <c r="B154" s="18" t="s">
        <v>287</v>
      </c>
      <c r="C154" s="19">
        <v>0</v>
      </c>
      <c r="D154" s="26">
        <f t="shared" si="0"/>
        <v>0</v>
      </c>
      <c r="E154" s="25"/>
    </row>
    <row r="155" spans="1:5" x14ac:dyDescent="0.2">
      <c r="A155" s="24">
        <v>5283</v>
      </c>
      <c r="B155" s="18" t="s">
        <v>288</v>
      </c>
      <c r="C155" s="19">
        <v>0</v>
      </c>
      <c r="D155" s="26">
        <f t="shared" si="0"/>
        <v>0</v>
      </c>
      <c r="E155" s="25"/>
    </row>
    <row r="156" spans="1:5" x14ac:dyDescent="0.2">
      <c r="A156" s="24">
        <v>5284</v>
      </c>
      <c r="B156" s="18" t="s">
        <v>289</v>
      </c>
      <c r="C156" s="19">
        <v>0</v>
      </c>
      <c r="D156" s="26">
        <f t="shared" si="0"/>
        <v>0</v>
      </c>
      <c r="E156" s="25"/>
    </row>
    <row r="157" spans="1:5" x14ac:dyDescent="0.2">
      <c r="A157" s="24">
        <v>5285</v>
      </c>
      <c r="B157" s="18" t="s">
        <v>290</v>
      </c>
      <c r="C157" s="19">
        <v>0</v>
      </c>
      <c r="D157" s="26">
        <f t="shared" si="0"/>
        <v>0</v>
      </c>
      <c r="E157" s="25"/>
    </row>
    <row r="158" spans="1:5" x14ac:dyDescent="0.2">
      <c r="A158" s="24">
        <v>5290</v>
      </c>
      <c r="B158" s="18" t="s">
        <v>291</v>
      </c>
      <c r="C158" s="19">
        <f>SUM(C159:C160)</f>
        <v>0</v>
      </c>
      <c r="D158" s="26">
        <f t="shared" si="0"/>
        <v>0</v>
      </c>
      <c r="E158" s="25"/>
    </row>
    <row r="159" spans="1:5" x14ac:dyDescent="0.2">
      <c r="A159" s="24">
        <v>5291</v>
      </c>
      <c r="B159" s="18" t="s">
        <v>292</v>
      </c>
      <c r="C159" s="19">
        <v>0</v>
      </c>
      <c r="D159" s="26">
        <f t="shared" si="0"/>
        <v>0</v>
      </c>
      <c r="E159" s="25"/>
    </row>
    <row r="160" spans="1:5" x14ac:dyDescent="0.2">
      <c r="A160" s="24">
        <v>5292</v>
      </c>
      <c r="B160" s="18" t="s">
        <v>293</v>
      </c>
      <c r="C160" s="19">
        <v>0</v>
      </c>
      <c r="D160" s="26">
        <f t="shared" si="0"/>
        <v>0</v>
      </c>
      <c r="E160" s="25"/>
    </row>
    <row r="161" spans="1:5" x14ac:dyDescent="0.2">
      <c r="A161" s="24">
        <v>5300</v>
      </c>
      <c r="B161" s="18" t="s">
        <v>294</v>
      </c>
      <c r="C161" s="19">
        <f>C162+C165+C168</f>
        <v>0</v>
      </c>
      <c r="D161" s="26">
        <f t="shared" si="0"/>
        <v>0</v>
      </c>
      <c r="E161" s="25"/>
    </row>
    <row r="162" spans="1:5" x14ac:dyDescent="0.2">
      <c r="A162" s="24">
        <v>5310</v>
      </c>
      <c r="B162" s="18" t="s">
        <v>202</v>
      </c>
      <c r="C162" s="19">
        <f>C163+C164</f>
        <v>0</v>
      </c>
      <c r="D162" s="26">
        <f t="shared" si="0"/>
        <v>0</v>
      </c>
      <c r="E162" s="25"/>
    </row>
    <row r="163" spans="1:5" x14ac:dyDescent="0.2">
      <c r="A163" s="24">
        <v>5311</v>
      </c>
      <c r="B163" s="18" t="s">
        <v>295</v>
      </c>
      <c r="C163" s="19">
        <v>0</v>
      </c>
      <c r="D163" s="26">
        <f t="shared" si="0"/>
        <v>0</v>
      </c>
      <c r="E163" s="25"/>
    </row>
    <row r="164" spans="1:5" x14ac:dyDescent="0.2">
      <c r="A164" s="24">
        <v>5312</v>
      </c>
      <c r="B164" s="18" t="s">
        <v>296</v>
      </c>
      <c r="C164" s="19">
        <v>0</v>
      </c>
      <c r="D164" s="26">
        <f t="shared" si="0"/>
        <v>0</v>
      </c>
      <c r="E164" s="25"/>
    </row>
    <row r="165" spans="1:5" x14ac:dyDescent="0.2">
      <c r="A165" s="24">
        <v>5320</v>
      </c>
      <c r="B165" s="18" t="s">
        <v>203</v>
      </c>
      <c r="C165" s="19">
        <f>SUM(C166:C167)</f>
        <v>0</v>
      </c>
      <c r="D165" s="26">
        <f t="shared" ref="D165:D221" si="1">C165/$C$99</f>
        <v>0</v>
      </c>
      <c r="E165" s="25"/>
    </row>
    <row r="166" spans="1:5" x14ac:dyDescent="0.2">
      <c r="A166" s="24">
        <v>5321</v>
      </c>
      <c r="B166" s="18" t="s">
        <v>297</v>
      </c>
      <c r="C166" s="19">
        <v>0</v>
      </c>
      <c r="D166" s="26">
        <f t="shared" si="1"/>
        <v>0</v>
      </c>
      <c r="E166" s="25"/>
    </row>
    <row r="167" spans="1:5" x14ac:dyDescent="0.2">
      <c r="A167" s="24">
        <v>5322</v>
      </c>
      <c r="B167" s="18" t="s">
        <v>298</v>
      </c>
      <c r="C167" s="19">
        <v>0</v>
      </c>
      <c r="D167" s="26">
        <f t="shared" si="1"/>
        <v>0</v>
      </c>
      <c r="E167" s="25"/>
    </row>
    <row r="168" spans="1:5" x14ac:dyDescent="0.2">
      <c r="A168" s="24">
        <v>5330</v>
      </c>
      <c r="B168" s="18" t="s">
        <v>204</v>
      </c>
      <c r="C168" s="19">
        <f>SUM(C169:C170)</f>
        <v>0</v>
      </c>
      <c r="D168" s="26">
        <f t="shared" si="1"/>
        <v>0</v>
      </c>
      <c r="E168" s="25"/>
    </row>
    <row r="169" spans="1:5" x14ac:dyDescent="0.2">
      <c r="A169" s="24">
        <v>5331</v>
      </c>
      <c r="B169" s="18" t="s">
        <v>299</v>
      </c>
      <c r="C169" s="19">
        <v>0</v>
      </c>
      <c r="D169" s="26">
        <f t="shared" si="1"/>
        <v>0</v>
      </c>
      <c r="E169" s="25"/>
    </row>
    <row r="170" spans="1:5" x14ac:dyDescent="0.2">
      <c r="A170" s="24">
        <v>5332</v>
      </c>
      <c r="B170" s="18" t="s">
        <v>300</v>
      </c>
      <c r="C170" s="19">
        <v>0</v>
      </c>
      <c r="D170" s="26">
        <f t="shared" si="1"/>
        <v>0</v>
      </c>
      <c r="E170" s="25"/>
    </row>
    <row r="171" spans="1:5" x14ac:dyDescent="0.2">
      <c r="A171" s="24">
        <v>5400</v>
      </c>
      <c r="B171" s="18" t="s">
        <v>301</v>
      </c>
      <c r="C171" s="19">
        <f>C172+C175+C178+C181+C183</f>
        <v>0</v>
      </c>
      <c r="D171" s="26">
        <f t="shared" si="1"/>
        <v>0</v>
      </c>
      <c r="E171" s="25"/>
    </row>
    <row r="172" spans="1:5" x14ac:dyDescent="0.2">
      <c r="A172" s="24">
        <v>5410</v>
      </c>
      <c r="B172" s="18" t="s">
        <v>302</v>
      </c>
      <c r="C172" s="19">
        <f>SUM(C173:C174)</f>
        <v>0</v>
      </c>
      <c r="D172" s="26">
        <f t="shared" si="1"/>
        <v>0</v>
      </c>
      <c r="E172" s="25"/>
    </row>
    <row r="173" spans="1:5" x14ac:dyDescent="0.2">
      <c r="A173" s="24">
        <v>5411</v>
      </c>
      <c r="B173" s="18" t="s">
        <v>303</v>
      </c>
      <c r="C173" s="19">
        <v>0</v>
      </c>
      <c r="D173" s="26">
        <f t="shared" si="1"/>
        <v>0</v>
      </c>
      <c r="E173" s="25"/>
    </row>
    <row r="174" spans="1:5" x14ac:dyDescent="0.2">
      <c r="A174" s="24">
        <v>5412</v>
      </c>
      <c r="B174" s="18" t="s">
        <v>304</v>
      </c>
      <c r="C174" s="19">
        <v>0</v>
      </c>
      <c r="D174" s="26">
        <f t="shared" si="1"/>
        <v>0</v>
      </c>
      <c r="E174" s="25"/>
    </row>
    <row r="175" spans="1:5" x14ac:dyDescent="0.2">
      <c r="A175" s="24">
        <v>5420</v>
      </c>
      <c r="B175" s="18" t="s">
        <v>305</v>
      </c>
      <c r="C175" s="19">
        <f>SUM(C176:C177)</f>
        <v>0</v>
      </c>
      <c r="D175" s="26">
        <f t="shared" si="1"/>
        <v>0</v>
      </c>
      <c r="E175" s="25"/>
    </row>
    <row r="176" spans="1:5" x14ac:dyDescent="0.2">
      <c r="A176" s="24">
        <v>5421</v>
      </c>
      <c r="B176" s="18" t="s">
        <v>306</v>
      </c>
      <c r="C176" s="19">
        <v>0</v>
      </c>
      <c r="D176" s="26">
        <f t="shared" si="1"/>
        <v>0</v>
      </c>
      <c r="E176" s="25"/>
    </row>
    <row r="177" spans="1:5" x14ac:dyDescent="0.2">
      <c r="A177" s="24">
        <v>5422</v>
      </c>
      <c r="B177" s="18" t="s">
        <v>307</v>
      </c>
      <c r="C177" s="19">
        <v>0</v>
      </c>
      <c r="D177" s="26">
        <f t="shared" si="1"/>
        <v>0</v>
      </c>
      <c r="E177" s="25"/>
    </row>
    <row r="178" spans="1:5" x14ac:dyDescent="0.2">
      <c r="A178" s="24">
        <v>5430</v>
      </c>
      <c r="B178" s="18" t="s">
        <v>308</v>
      </c>
      <c r="C178" s="19">
        <f>SUM(C179:C180)</f>
        <v>0</v>
      </c>
      <c r="D178" s="26">
        <f t="shared" si="1"/>
        <v>0</v>
      </c>
      <c r="E178" s="25"/>
    </row>
    <row r="179" spans="1:5" x14ac:dyDescent="0.2">
      <c r="A179" s="24">
        <v>5431</v>
      </c>
      <c r="B179" s="18" t="s">
        <v>309</v>
      </c>
      <c r="C179" s="19">
        <v>0</v>
      </c>
      <c r="D179" s="26">
        <f t="shared" si="1"/>
        <v>0</v>
      </c>
      <c r="E179" s="25"/>
    </row>
    <row r="180" spans="1:5" x14ac:dyDescent="0.2">
      <c r="A180" s="24">
        <v>5432</v>
      </c>
      <c r="B180" s="18" t="s">
        <v>310</v>
      </c>
      <c r="C180" s="19">
        <v>0</v>
      </c>
      <c r="D180" s="26">
        <f t="shared" si="1"/>
        <v>0</v>
      </c>
      <c r="E180" s="25"/>
    </row>
    <row r="181" spans="1:5" x14ac:dyDescent="0.2">
      <c r="A181" s="24">
        <v>5440</v>
      </c>
      <c r="B181" s="18" t="s">
        <v>311</v>
      </c>
      <c r="C181" s="19">
        <f>SUM(C182)</f>
        <v>0</v>
      </c>
      <c r="D181" s="26">
        <f t="shared" si="1"/>
        <v>0</v>
      </c>
      <c r="E181" s="25"/>
    </row>
    <row r="182" spans="1:5" x14ac:dyDescent="0.2">
      <c r="A182" s="24">
        <v>5441</v>
      </c>
      <c r="B182" s="18" t="s">
        <v>311</v>
      </c>
      <c r="C182" s="19">
        <v>0</v>
      </c>
      <c r="D182" s="26">
        <f t="shared" si="1"/>
        <v>0</v>
      </c>
      <c r="E182" s="25"/>
    </row>
    <row r="183" spans="1:5" x14ac:dyDescent="0.2">
      <c r="A183" s="24">
        <v>5450</v>
      </c>
      <c r="B183" s="18" t="s">
        <v>312</v>
      </c>
      <c r="C183" s="19">
        <f>SUM(C184:C185)</f>
        <v>0</v>
      </c>
      <c r="D183" s="26">
        <f t="shared" si="1"/>
        <v>0</v>
      </c>
      <c r="E183" s="25"/>
    </row>
    <row r="184" spans="1:5" x14ac:dyDescent="0.2">
      <c r="A184" s="24">
        <v>5451</v>
      </c>
      <c r="B184" s="18" t="s">
        <v>313</v>
      </c>
      <c r="C184" s="19">
        <v>0</v>
      </c>
      <c r="D184" s="26">
        <f t="shared" si="1"/>
        <v>0</v>
      </c>
      <c r="E184" s="25"/>
    </row>
    <row r="185" spans="1:5" x14ac:dyDescent="0.2">
      <c r="A185" s="24">
        <v>5452</v>
      </c>
      <c r="B185" s="18" t="s">
        <v>314</v>
      </c>
      <c r="C185" s="19">
        <v>0</v>
      </c>
      <c r="D185" s="26">
        <f t="shared" si="1"/>
        <v>0</v>
      </c>
      <c r="E185" s="25"/>
    </row>
    <row r="186" spans="1:5" x14ac:dyDescent="0.2">
      <c r="A186" s="24">
        <v>5500</v>
      </c>
      <c r="B186" s="18" t="s">
        <v>315</v>
      </c>
      <c r="C186" s="19">
        <f>C187+C196+C199+C205+C207+C209</f>
        <v>0</v>
      </c>
      <c r="D186" s="26">
        <f t="shared" si="1"/>
        <v>0</v>
      </c>
      <c r="E186" s="25"/>
    </row>
    <row r="187" spans="1:5" x14ac:dyDescent="0.2">
      <c r="A187" s="24">
        <v>5510</v>
      </c>
      <c r="B187" s="18" t="s">
        <v>316</v>
      </c>
      <c r="C187" s="19">
        <f>SUM(C188:C195)</f>
        <v>0</v>
      </c>
      <c r="D187" s="26">
        <f t="shared" si="1"/>
        <v>0</v>
      </c>
      <c r="E187" s="25"/>
    </row>
    <row r="188" spans="1:5" x14ac:dyDescent="0.2">
      <c r="A188" s="24">
        <v>5511</v>
      </c>
      <c r="B188" s="18" t="s">
        <v>317</v>
      </c>
      <c r="C188" s="19">
        <v>0</v>
      </c>
      <c r="D188" s="26">
        <f t="shared" si="1"/>
        <v>0</v>
      </c>
      <c r="E188" s="25"/>
    </row>
    <row r="189" spans="1:5" x14ac:dyDescent="0.2">
      <c r="A189" s="24">
        <v>5512</v>
      </c>
      <c r="B189" s="18" t="s">
        <v>318</v>
      </c>
      <c r="C189" s="19">
        <v>0</v>
      </c>
      <c r="D189" s="26">
        <f t="shared" si="1"/>
        <v>0</v>
      </c>
      <c r="E189" s="25"/>
    </row>
    <row r="190" spans="1:5" x14ac:dyDescent="0.2">
      <c r="A190" s="24">
        <v>5513</v>
      </c>
      <c r="B190" s="18" t="s">
        <v>319</v>
      </c>
      <c r="C190" s="19">
        <v>0</v>
      </c>
      <c r="D190" s="26">
        <f t="shared" si="1"/>
        <v>0</v>
      </c>
      <c r="E190" s="25"/>
    </row>
    <row r="191" spans="1:5" x14ac:dyDescent="0.2">
      <c r="A191" s="24">
        <v>5514</v>
      </c>
      <c r="B191" s="18" t="s">
        <v>320</v>
      </c>
      <c r="C191" s="19">
        <v>0</v>
      </c>
      <c r="D191" s="26">
        <f t="shared" si="1"/>
        <v>0</v>
      </c>
      <c r="E191" s="25"/>
    </row>
    <row r="192" spans="1:5" x14ac:dyDescent="0.2">
      <c r="A192" s="24">
        <v>5515</v>
      </c>
      <c r="B192" s="18" t="s">
        <v>321</v>
      </c>
      <c r="C192" s="19">
        <v>0</v>
      </c>
      <c r="D192" s="26">
        <f t="shared" si="1"/>
        <v>0</v>
      </c>
      <c r="E192" s="25"/>
    </row>
    <row r="193" spans="1:5" x14ac:dyDescent="0.2">
      <c r="A193" s="24">
        <v>5516</v>
      </c>
      <c r="B193" s="18" t="s">
        <v>322</v>
      </c>
      <c r="C193" s="19">
        <v>0</v>
      </c>
      <c r="D193" s="26">
        <f t="shared" si="1"/>
        <v>0</v>
      </c>
      <c r="E193" s="25"/>
    </row>
    <row r="194" spans="1:5" x14ac:dyDescent="0.2">
      <c r="A194" s="24">
        <v>5517</v>
      </c>
      <c r="B194" s="18" t="s">
        <v>323</v>
      </c>
      <c r="C194" s="19">
        <v>0</v>
      </c>
      <c r="D194" s="26">
        <f t="shared" si="1"/>
        <v>0</v>
      </c>
      <c r="E194" s="25"/>
    </row>
    <row r="195" spans="1:5" x14ac:dyDescent="0.2">
      <c r="A195" s="24">
        <v>5518</v>
      </c>
      <c r="B195" s="18" t="s">
        <v>324</v>
      </c>
      <c r="C195" s="19">
        <v>0</v>
      </c>
      <c r="D195" s="26">
        <f t="shared" si="1"/>
        <v>0</v>
      </c>
      <c r="E195" s="25"/>
    </row>
    <row r="196" spans="1:5" x14ac:dyDescent="0.2">
      <c r="A196" s="24">
        <v>5520</v>
      </c>
      <c r="B196" s="18" t="s">
        <v>325</v>
      </c>
      <c r="C196" s="19">
        <f>SUM(C197:C198)</f>
        <v>0</v>
      </c>
      <c r="D196" s="26">
        <f t="shared" si="1"/>
        <v>0</v>
      </c>
      <c r="E196" s="25"/>
    </row>
    <row r="197" spans="1:5" x14ac:dyDescent="0.2">
      <c r="A197" s="24">
        <v>5521</v>
      </c>
      <c r="B197" s="18" t="s">
        <v>326</v>
      </c>
      <c r="C197" s="19">
        <v>0</v>
      </c>
      <c r="D197" s="26">
        <f t="shared" si="1"/>
        <v>0</v>
      </c>
      <c r="E197" s="25"/>
    </row>
    <row r="198" spans="1:5" x14ac:dyDescent="0.2">
      <c r="A198" s="24">
        <v>5522</v>
      </c>
      <c r="B198" s="18" t="s">
        <v>327</v>
      </c>
      <c r="C198" s="19">
        <v>0</v>
      </c>
      <c r="D198" s="26">
        <f t="shared" si="1"/>
        <v>0</v>
      </c>
      <c r="E198" s="25"/>
    </row>
    <row r="199" spans="1:5" x14ac:dyDescent="0.2">
      <c r="A199" s="24">
        <v>5530</v>
      </c>
      <c r="B199" s="18" t="s">
        <v>328</v>
      </c>
      <c r="C199" s="19">
        <f>SUM(C200:C204)</f>
        <v>0</v>
      </c>
      <c r="D199" s="26">
        <f t="shared" si="1"/>
        <v>0</v>
      </c>
      <c r="E199" s="25"/>
    </row>
    <row r="200" spans="1:5" x14ac:dyDescent="0.2">
      <c r="A200" s="24">
        <v>5531</v>
      </c>
      <c r="B200" s="18" t="s">
        <v>329</v>
      </c>
      <c r="C200" s="19">
        <v>0</v>
      </c>
      <c r="D200" s="26">
        <f t="shared" si="1"/>
        <v>0</v>
      </c>
      <c r="E200" s="25"/>
    </row>
    <row r="201" spans="1:5" x14ac:dyDescent="0.2">
      <c r="A201" s="24">
        <v>5532</v>
      </c>
      <c r="B201" s="18" t="s">
        <v>330</v>
      </c>
      <c r="C201" s="19">
        <v>0</v>
      </c>
      <c r="D201" s="26">
        <f t="shared" si="1"/>
        <v>0</v>
      </c>
      <c r="E201" s="25"/>
    </row>
    <row r="202" spans="1:5" x14ac:dyDescent="0.2">
      <c r="A202" s="24">
        <v>5533</v>
      </c>
      <c r="B202" s="18" t="s">
        <v>331</v>
      </c>
      <c r="C202" s="19">
        <v>0</v>
      </c>
      <c r="D202" s="26">
        <f t="shared" si="1"/>
        <v>0</v>
      </c>
      <c r="E202" s="25"/>
    </row>
    <row r="203" spans="1:5" x14ac:dyDescent="0.2">
      <c r="A203" s="24">
        <v>5534</v>
      </c>
      <c r="B203" s="18" t="s">
        <v>332</v>
      </c>
      <c r="C203" s="19">
        <v>0</v>
      </c>
      <c r="D203" s="26">
        <f t="shared" si="1"/>
        <v>0</v>
      </c>
      <c r="E203" s="25"/>
    </row>
    <row r="204" spans="1:5" x14ac:dyDescent="0.2">
      <c r="A204" s="24">
        <v>5535</v>
      </c>
      <c r="B204" s="18" t="s">
        <v>333</v>
      </c>
      <c r="C204" s="19">
        <v>0</v>
      </c>
      <c r="D204" s="26">
        <f t="shared" si="1"/>
        <v>0</v>
      </c>
      <c r="E204" s="25"/>
    </row>
    <row r="205" spans="1:5" x14ac:dyDescent="0.2">
      <c r="A205" s="24">
        <v>5540</v>
      </c>
      <c r="B205" s="18" t="s">
        <v>334</v>
      </c>
      <c r="C205" s="19">
        <f>SUM(C206)</f>
        <v>0</v>
      </c>
      <c r="D205" s="26">
        <f t="shared" si="1"/>
        <v>0</v>
      </c>
      <c r="E205" s="25"/>
    </row>
    <row r="206" spans="1:5" x14ac:dyDescent="0.2">
      <c r="A206" s="24">
        <v>5541</v>
      </c>
      <c r="B206" s="18" t="s">
        <v>334</v>
      </c>
      <c r="C206" s="19">
        <v>0</v>
      </c>
      <c r="D206" s="26">
        <f t="shared" si="1"/>
        <v>0</v>
      </c>
      <c r="E206" s="25"/>
    </row>
    <row r="207" spans="1:5" x14ac:dyDescent="0.2">
      <c r="A207" s="24">
        <v>5550</v>
      </c>
      <c r="B207" s="18" t="s">
        <v>335</v>
      </c>
      <c r="C207" s="19">
        <f>C208</f>
        <v>0</v>
      </c>
      <c r="D207" s="26">
        <f t="shared" si="1"/>
        <v>0</v>
      </c>
      <c r="E207" s="25"/>
    </row>
    <row r="208" spans="1:5" x14ac:dyDescent="0.2">
      <c r="A208" s="24">
        <v>5551</v>
      </c>
      <c r="B208" s="18" t="s">
        <v>335</v>
      </c>
      <c r="C208" s="19">
        <v>0</v>
      </c>
      <c r="D208" s="26">
        <f t="shared" si="1"/>
        <v>0</v>
      </c>
      <c r="E208" s="25"/>
    </row>
    <row r="209" spans="1:5" x14ac:dyDescent="0.2">
      <c r="A209" s="24">
        <v>5590</v>
      </c>
      <c r="B209" s="18" t="s">
        <v>336</v>
      </c>
      <c r="C209" s="19">
        <f>SUM(C210:C218)</f>
        <v>0</v>
      </c>
      <c r="D209" s="26">
        <f t="shared" si="1"/>
        <v>0</v>
      </c>
      <c r="E209" s="25"/>
    </row>
    <row r="210" spans="1:5" x14ac:dyDescent="0.2">
      <c r="A210" s="24">
        <v>5591</v>
      </c>
      <c r="B210" s="18" t="s">
        <v>337</v>
      </c>
      <c r="C210" s="19">
        <v>0</v>
      </c>
      <c r="D210" s="26">
        <f t="shared" si="1"/>
        <v>0</v>
      </c>
      <c r="E210" s="25"/>
    </row>
    <row r="211" spans="1:5" x14ac:dyDescent="0.2">
      <c r="A211" s="24">
        <v>5592</v>
      </c>
      <c r="B211" s="18" t="s">
        <v>338</v>
      </c>
      <c r="C211" s="19">
        <v>0</v>
      </c>
      <c r="D211" s="26">
        <f t="shared" si="1"/>
        <v>0</v>
      </c>
      <c r="E211" s="25"/>
    </row>
    <row r="212" spans="1:5" x14ac:dyDescent="0.2">
      <c r="A212" s="24">
        <v>5593</v>
      </c>
      <c r="B212" s="18" t="s">
        <v>339</v>
      </c>
      <c r="C212" s="19">
        <v>0</v>
      </c>
      <c r="D212" s="26">
        <f t="shared" si="1"/>
        <v>0</v>
      </c>
      <c r="E212" s="25"/>
    </row>
    <row r="213" spans="1:5" x14ac:dyDescent="0.2">
      <c r="A213" s="24">
        <v>5594</v>
      </c>
      <c r="B213" s="18" t="s">
        <v>340</v>
      </c>
      <c r="C213" s="19">
        <v>0</v>
      </c>
      <c r="D213" s="26">
        <f t="shared" si="1"/>
        <v>0</v>
      </c>
      <c r="E213" s="25"/>
    </row>
    <row r="214" spans="1:5" x14ac:dyDescent="0.2">
      <c r="A214" s="24">
        <v>5595</v>
      </c>
      <c r="B214" s="18" t="s">
        <v>341</v>
      </c>
      <c r="C214" s="19">
        <v>0</v>
      </c>
      <c r="D214" s="26">
        <f t="shared" si="1"/>
        <v>0</v>
      </c>
      <c r="E214" s="25"/>
    </row>
    <row r="215" spans="1:5" x14ac:dyDescent="0.2">
      <c r="A215" s="24">
        <v>5596</v>
      </c>
      <c r="B215" s="18" t="s">
        <v>229</v>
      </c>
      <c r="C215" s="19">
        <v>0</v>
      </c>
      <c r="D215" s="26">
        <f t="shared" si="1"/>
        <v>0</v>
      </c>
      <c r="E215" s="25"/>
    </row>
    <row r="216" spans="1:5" x14ac:dyDescent="0.2">
      <c r="A216" s="24">
        <v>5597</v>
      </c>
      <c r="B216" s="18" t="s">
        <v>342</v>
      </c>
      <c r="C216" s="19">
        <v>0</v>
      </c>
      <c r="D216" s="26">
        <f t="shared" si="1"/>
        <v>0</v>
      </c>
      <c r="E216" s="25"/>
    </row>
    <row r="217" spans="1:5" x14ac:dyDescent="0.2">
      <c r="A217" s="24">
        <v>5598</v>
      </c>
      <c r="B217" s="18" t="s">
        <v>343</v>
      </c>
      <c r="C217" s="19">
        <v>0</v>
      </c>
      <c r="D217" s="26">
        <f t="shared" si="1"/>
        <v>0</v>
      </c>
      <c r="E217" s="25"/>
    </row>
    <row r="218" spans="1:5" x14ac:dyDescent="0.2">
      <c r="A218" s="24">
        <v>5599</v>
      </c>
      <c r="B218" s="18" t="s">
        <v>344</v>
      </c>
      <c r="C218" s="19">
        <v>0</v>
      </c>
      <c r="D218" s="26">
        <f t="shared" si="1"/>
        <v>0</v>
      </c>
      <c r="E218" s="25"/>
    </row>
    <row r="219" spans="1:5" x14ac:dyDescent="0.2">
      <c r="A219" s="24">
        <v>5600</v>
      </c>
      <c r="B219" s="18" t="s">
        <v>345</v>
      </c>
      <c r="C219" s="19">
        <f>C220</f>
        <v>0</v>
      </c>
      <c r="D219" s="26">
        <f t="shared" si="1"/>
        <v>0</v>
      </c>
      <c r="E219" s="25"/>
    </row>
    <row r="220" spans="1:5" x14ac:dyDescent="0.2">
      <c r="A220" s="24">
        <v>5610</v>
      </c>
      <c r="B220" s="18" t="s">
        <v>346</v>
      </c>
      <c r="C220" s="19">
        <f>C221</f>
        <v>0</v>
      </c>
      <c r="D220" s="26">
        <f t="shared" si="1"/>
        <v>0</v>
      </c>
      <c r="E220" s="25"/>
    </row>
    <row r="221" spans="1:5" x14ac:dyDescent="0.2">
      <c r="A221" s="24">
        <v>5611</v>
      </c>
      <c r="B221" s="18" t="s">
        <v>347</v>
      </c>
      <c r="C221" s="19">
        <v>0</v>
      </c>
      <c r="D221" s="26">
        <f t="shared" si="1"/>
        <v>0</v>
      </c>
      <c r="E22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38" sqref="C38"/>
    </sheetView>
  </sheetViews>
  <sheetFormatPr baseColWidth="10" defaultColWidth="9.140625" defaultRowHeight="11.25" x14ac:dyDescent="0.2"/>
  <cols>
    <col min="1" max="1" width="10" style="30" customWidth="1"/>
    <col min="2" max="2" width="48.140625" style="30" customWidth="1"/>
    <col min="3" max="3" width="22.85546875" style="30" customWidth="1"/>
    <col min="4" max="5" width="16.7109375" style="30" customWidth="1"/>
    <col min="6" max="16384" width="9.140625" style="30"/>
  </cols>
  <sheetData>
    <row r="1" spans="1:5" ht="18.95" customHeight="1" x14ac:dyDescent="0.2">
      <c r="A1" s="27" t="s">
        <v>0</v>
      </c>
      <c r="B1" s="27"/>
      <c r="C1" s="27"/>
      <c r="D1" s="28" t="s">
        <v>1</v>
      </c>
      <c r="E1" s="29">
        <v>2021</v>
      </c>
    </row>
    <row r="2" spans="1:5" ht="18.95" customHeight="1" x14ac:dyDescent="0.2">
      <c r="A2" s="27" t="s">
        <v>348</v>
      </c>
      <c r="B2" s="27"/>
      <c r="C2" s="27"/>
      <c r="D2" s="3" t="s">
        <v>3</v>
      </c>
      <c r="E2" s="29" t="str">
        <f>ESF!H2</f>
        <v>TRIMESTRAL</v>
      </c>
    </row>
    <row r="3" spans="1:5" ht="18.95" customHeight="1" x14ac:dyDescent="0.2">
      <c r="A3" s="27" t="s">
        <v>4</v>
      </c>
      <c r="B3" s="27"/>
      <c r="C3" s="27"/>
      <c r="D3" s="3" t="s">
        <v>5</v>
      </c>
      <c r="E3" s="29">
        <v>1</v>
      </c>
    </row>
    <row r="5" spans="1:5" x14ac:dyDescent="0.2">
      <c r="A5" s="31" t="s">
        <v>6</v>
      </c>
      <c r="B5" s="32"/>
      <c r="C5" s="32"/>
      <c r="D5" s="32"/>
      <c r="E5" s="32"/>
    </row>
    <row r="6" spans="1:5" x14ac:dyDescent="0.2">
      <c r="A6" s="32" t="s">
        <v>349</v>
      </c>
      <c r="B6" s="32"/>
      <c r="C6" s="32"/>
      <c r="D6" s="32"/>
      <c r="E6" s="32"/>
    </row>
    <row r="7" spans="1:5" x14ac:dyDescent="0.2">
      <c r="A7" s="33" t="s">
        <v>8</v>
      </c>
      <c r="B7" s="33" t="s">
        <v>9</v>
      </c>
      <c r="C7" s="33" t="s">
        <v>10</v>
      </c>
      <c r="D7" s="33" t="s">
        <v>11</v>
      </c>
      <c r="E7" s="33" t="s">
        <v>128</v>
      </c>
    </row>
    <row r="8" spans="1:5" x14ac:dyDescent="0.2">
      <c r="A8" s="34">
        <v>3110</v>
      </c>
      <c r="B8" s="30" t="s">
        <v>203</v>
      </c>
      <c r="C8" s="35">
        <v>179275958.47</v>
      </c>
    </row>
    <row r="9" spans="1:5" x14ac:dyDescent="0.2">
      <c r="A9" s="34">
        <v>3120</v>
      </c>
      <c r="B9" s="30" t="s">
        <v>350</v>
      </c>
      <c r="C9" s="35">
        <v>0</v>
      </c>
    </row>
    <row r="10" spans="1:5" x14ac:dyDescent="0.2">
      <c r="A10" s="34">
        <v>3130</v>
      </c>
      <c r="B10" s="30" t="s">
        <v>351</v>
      </c>
      <c r="C10" s="35">
        <v>0</v>
      </c>
    </row>
    <row r="12" spans="1:5" x14ac:dyDescent="0.2">
      <c r="A12" s="32" t="s">
        <v>352</v>
      </c>
      <c r="B12" s="32"/>
      <c r="C12" s="32"/>
      <c r="D12" s="32"/>
      <c r="E12" s="32"/>
    </row>
    <row r="13" spans="1:5" x14ac:dyDescent="0.2">
      <c r="A13" s="33" t="s">
        <v>8</v>
      </c>
      <c r="B13" s="33" t="s">
        <v>9</v>
      </c>
      <c r="C13" s="33" t="s">
        <v>10</v>
      </c>
      <c r="D13" s="33" t="s">
        <v>353</v>
      </c>
      <c r="E13" s="33"/>
    </row>
    <row r="14" spans="1:5" x14ac:dyDescent="0.2">
      <c r="A14" s="34">
        <v>3210</v>
      </c>
      <c r="B14" s="30" t="s">
        <v>354</v>
      </c>
      <c r="C14" s="35">
        <v>1938415.78</v>
      </c>
    </row>
    <row r="15" spans="1:5" x14ac:dyDescent="0.2">
      <c r="A15" s="34">
        <v>3220</v>
      </c>
      <c r="B15" s="30" t="s">
        <v>355</v>
      </c>
      <c r="C15" s="35">
        <v>35978175.299999997</v>
      </c>
    </row>
    <row r="16" spans="1:5" x14ac:dyDescent="0.2">
      <c r="A16" s="34">
        <v>3230</v>
      </c>
      <c r="B16" s="30" t="s">
        <v>356</v>
      </c>
      <c r="C16" s="35">
        <f>SUM(C17:C20)</f>
        <v>0</v>
      </c>
    </row>
    <row r="17" spans="1:3" x14ac:dyDescent="0.2">
      <c r="A17" s="34">
        <v>3231</v>
      </c>
      <c r="B17" s="30" t="s">
        <v>357</v>
      </c>
      <c r="C17" s="35">
        <v>0</v>
      </c>
    </row>
    <row r="18" spans="1:3" x14ac:dyDescent="0.2">
      <c r="A18" s="34">
        <v>3232</v>
      </c>
      <c r="B18" s="30" t="s">
        <v>358</v>
      </c>
      <c r="C18" s="35">
        <v>0</v>
      </c>
    </row>
    <row r="19" spans="1:3" x14ac:dyDescent="0.2">
      <c r="A19" s="34">
        <v>3233</v>
      </c>
      <c r="B19" s="30" t="s">
        <v>359</v>
      </c>
      <c r="C19" s="35">
        <v>0</v>
      </c>
    </row>
    <row r="20" spans="1:3" x14ac:dyDescent="0.2">
      <c r="A20" s="34">
        <v>3239</v>
      </c>
      <c r="B20" s="30" t="s">
        <v>360</v>
      </c>
      <c r="C20" s="35">
        <v>0</v>
      </c>
    </row>
    <row r="21" spans="1:3" x14ac:dyDescent="0.2">
      <c r="A21" s="34">
        <v>3240</v>
      </c>
      <c r="B21" s="30" t="s">
        <v>361</v>
      </c>
      <c r="C21" s="35">
        <f>SUM(C22:C24)</f>
        <v>0</v>
      </c>
    </row>
    <row r="22" spans="1:3" x14ac:dyDescent="0.2">
      <c r="A22" s="34">
        <v>3241</v>
      </c>
      <c r="B22" s="30" t="s">
        <v>362</v>
      </c>
      <c r="C22" s="35">
        <v>0</v>
      </c>
    </row>
    <row r="23" spans="1:3" x14ac:dyDescent="0.2">
      <c r="A23" s="34">
        <v>3242</v>
      </c>
      <c r="B23" s="30" t="s">
        <v>363</v>
      </c>
      <c r="C23" s="35">
        <v>0</v>
      </c>
    </row>
    <row r="24" spans="1:3" x14ac:dyDescent="0.2">
      <c r="A24" s="34">
        <v>3243</v>
      </c>
      <c r="B24" s="30" t="s">
        <v>364</v>
      </c>
      <c r="C24" s="35">
        <v>0</v>
      </c>
    </row>
    <row r="25" spans="1:3" x14ac:dyDescent="0.2">
      <c r="A25" s="34">
        <v>3250</v>
      </c>
      <c r="B25" s="30" t="s">
        <v>365</v>
      </c>
      <c r="C25" s="35">
        <f>SUM(C26:C27)</f>
        <v>205</v>
      </c>
    </row>
    <row r="26" spans="1:3" x14ac:dyDescent="0.2">
      <c r="A26" s="34">
        <v>3251</v>
      </c>
      <c r="B26" s="30" t="s">
        <v>366</v>
      </c>
      <c r="C26" s="35">
        <v>0</v>
      </c>
    </row>
    <row r="27" spans="1:3" x14ac:dyDescent="0.2">
      <c r="A27" s="34">
        <v>3252</v>
      </c>
      <c r="B27" s="30" t="s">
        <v>367</v>
      </c>
      <c r="C27" s="35">
        <v>205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Normal="100" workbookViewId="0">
      <selection activeCell="C38" sqref="C38"/>
    </sheetView>
  </sheetViews>
  <sheetFormatPr baseColWidth="10" defaultColWidth="9.140625" defaultRowHeight="11.25" x14ac:dyDescent="0.2"/>
  <cols>
    <col min="1" max="1" width="10" style="30" customWidth="1"/>
    <col min="2" max="2" width="63.42578125" style="30" bestFit="1" customWidth="1"/>
    <col min="3" max="3" width="15.28515625" style="30" bestFit="1" customWidth="1"/>
    <col min="4" max="4" width="16.42578125" style="30" bestFit="1" customWidth="1"/>
    <col min="5" max="5" width="19.140625" style="30" customWidth="1"/>
    <col min="6" max="16384" width="9.140625" style="30"/>
  </cols>
  <sheetData>
    <row r="1" spans="1:5" s="36" customFormat="1" ht="18.95" customHeight="1" x14ac:dyDescent="0.25">
      <c r="A1" s="27" t="s">
        <v>0</v>
      </c>
      <c r="B1" s="27"/>
      <c r="C1" s="27"/>
      <c r="D1" s="28" t="s">
        <v>1</v>
      </c>
      <c r="E1" s="29">
        <v>2021</v>
      </c>
    </row>
    <row r="2" spans="1:5" s="36" customFormat="1" ht="18.95" customHeight="1" x14ac:dyDescent="0.25">
      <c r="A2" s="27" t="s">
        <v>368</v>
      </c>
      <c r="B2" s="27"/>
      <c r="C2" s="27"/>
      <c r="D2" s="3" t="s">
        <v>3</v>
      </c>
      <c r="E2" s="29" t="str">
        <f>ESF!H2</f>
        <v>TRIMESTRAL</v>
      </c>
    </row>
    <row r="3" spans="1:5" s="36" customFormat="1" ht="18.95" customHeight="1" x14ac:dyDescent="0.25">
      <c r="A3" s="27" t="s">
        <v>4</v>
      </c>
      <c r="B3" s="27"/>
      <c r="C3" s="27"/>
      <c r="D3" s="3" t="s">
        <v>5</v>
      </c>
      <c r="E3" s="29">
        <v>1</v>
      </c>
    </row>
    <row r="4" spans="1:5" x14ac:dyDescent="0.2">
      <c r="A4" s="31" t="s">
        <v>6</v>
      </c>
      <c r="B4" s="32"/>
      <c r="C4" s="32"/>
      <c r="D4" s="32"/>
      <c r="E4" s="32"/>
    </row>
    <row r="6" spans="1:5" x14ac:dyDescent="0.2">
      <c r="A6" s="32" t="s">
        <v>369</v>
      </c>
      <c r="B6" s="32"/>
      <c r="C6" s="32"/>
      <c r="D6" s="32"/>
      <c r="E6" s="32"/>
    </row>
    <row r="7" spans="1:5" x14ac:dyDescent="0.2">
      <c r="A7" s="33" t="s">
        <v>8</v>
      </c>
      <c r="B7" s="33" t="s">
        <v>9</v>
      </c>
      <c r="C7" s="33" t="s">
        <v>370</v>
      </c>
      <c r="D7" s="33" t="s">
        <v>371</v>
      </c>
      <c r="E7" s="33"/>
    </row>
    <row r="8" spans="1:5" x14ac:dyDescent="0.2">
      <c r="A8" s="34">
        <v>1111</v>
      </c>
      <c r="B8" s="30" t="s">
        <v>372</v>
      </c>
      <c r="C8" s="35">
        <v>15950</v>
      </c>
      <c r="D8" s="35">
        <v>15950</v>
      </c>
    </row>
    <row r="9" spans="1:5" x14ac:dyDescent="0.2">
      <c r="A9" s="34">
        <v>1112</v>
      </c>
      <c r="B9" s="30" t="s">
        <v>373</v>
      </c>
      <c r="C9" s="35">
        <v>27772858.350000001</v>
      </c>
      <c r="D9" s="35">
        <v>46339668.159999996</v>
      </c>
    </row>
    <row r="10" spans="1:5" x14ac:dyDescent="0.2">
      <c r="A10" s="34">
        <v>1113</v>
      </c>
      <c r="B10" s="30" t="s">
        <v>374</v>
      </c>
      <c r="C10" s="35">
        <v>0</v>
      </c>
      <c r="D10" s="35">
        <v>0</v>
      </c>
    </row>
    <row r="11" spans="1:5" x14ac:dyDescent="0.2">
      <c r="A11" s="34">
        <v>1114</v>
      </c>
      <c r="B11" s="30" t="s">
        <v>12</v>
      </c>
      <c r="C11" s="35">
        <v>18648227.75</v>
      </c>
      <c r="D11" s="35">
        <v>9905875.0099999998</v>
      </c>
    </row>
    <row r="12" spans="1:5" x14ac:dyDescent="0.2">
      <c r="A12" s="34">
        <v>1115</v>
      </c>
      <c r="B12" s="30" t="s">
        <v>13</v>
      </c>
      <c r="C12" s="35">
        <v>0</v>
      </c>
      <c r="D12" s="35">
        <v>0</v>
      </c>
    </row>
    <row r="13" spans="1:5" x14ac:dyDescent="0.2">
      <c r="A13" s="34">
        <v>1116</v>
      </c>
      <c r="B13" s="30" t="s">
        <v>375</v>
      </c>
      <c r="C13" s="35">
        <v>0</v>
      </c>
      <c r="D13" s="35">
        <v>0</v>
      </c>
    </row>
    <row r="14" spans="1:5" x14ac:dyDescent="0.2">
      <c r="A14" s="34">
        <v>1119</v>
      </c>
      <c r="B14" s="30" t="s">
        <v>376</v>
      </c>
      <c r="C14" s="35">
        <v>181865.99</v>
      </c>
      <c r="D14" s="35">
        <v>181865.99</v>
      </c>
    </row>
    <row r="15" spans="1:5" x14ac:dyDescent="0.2">
      <c r="A15" s="34">
        <v>1110</v>
      </c>
      <c r="B15" s="30" t="s">
        <v>377</v>
      </c>
      <c r="C15" s="35">
        <f>SUM(C8:C14)</f>
        <v>46618902.090000004</v>
      </c>
      <c r="D15" s="35">
        <f>SUM(D8:D14)</f>
        <v>56443359.159999996</v>
      </c>
    </row>
    <row r="18" spans="1:5" x14ac:dyDescent="0.2">
      <c r="A18" s="32" t="s">
        <v>378</v>
      </c>
      <c r="B18" s="32"/>
      <c r="C18" s="32"/>
      <c r="D18" s="32"/>
      <c r="E18" s="32"/>
    </row>
    <row r="19" spans="1:5" x14ac:dyDescent="0.2">
      <c r="A19" s="33" t="s">
        <v>8</v>
      </c>
      <c r="B19" s="33" t="s">
        <v>9</v>
      </c>
      <c r="C19" s="33" t="s">
        <v>10</v>
      </c>
      <c r="D19" s="33" t="s">
        <v>379</v>
      </c>
      <c r="E19" s="33" t="s">
        <v>380</v>
      </c>
    </row>
    <row r="20" spans="1:5" x14ac:dyDescent="0.2">
      <c r="A20" s="34">
        <v>1230</v>
      </c>
      <c r="B20" s="30" t="s">
        <v>62</v>
      </c>
      <c r="C20" s="35">
        <f>SUM(C21:C27)</f>
        <v>127381289.2</v>
      </c>
    </row>
    <row r="21" spans="1:5" x14ac:dyDescent="0.2">
      <c r="A21" s="34">
        <v>1231</v>
      </c>
      <c r="B21" s="30" t="s">
        <v>63</v>
      </c>
      <c r="C21" s="35">
        <v>0</v>
      </c>
    </row>
    <row r="22" spans="1:5" x14ac:dyDescent="0.2">
      <c r="A22" s="34">
        <v>1232</v>
      </c>
      <c r="B22" s="30" t="s">
        <v>64</v>
      </c>
      <c r="C22" s="35">
        <v>0</v>
      </c>
    </row>
    <row r="23" spans="1:5" x14ac:dyDescent="0.2">
      <c r="A23" s="34">
        <v>1233</v>
      </c>
      <c r="B23" s="30" t="s">
        <v>65</v>
      </c>
      <c r="C23" s="35">
        <v>0</v>
      </c>
    </row>
    <row r="24" spans="1:5" x14ac:dyDescent="0.2">
      <c r="A24" s="34">
        <v>1234</v>
      </c>
      <c r="B24" s="30" t="s">
        <v>66</v>
      </c>
      <c r="C24" s="35">
        <v>0</v>
      </c>
    </row>
    <row r="25" spans="1:5" x14ac:dyDescent="0.2">
      <c r="A25" s="34">
        <v>1235</v>
      </c>
      <c r="B25" s="30" t="s">
        <v>67</v>
      </c>
      <c r="C25" s="35">
        <v>0</v>
      </c>
    </row>
    <row r="26" spans="1:5" x14ac:dyDescent="0.2">
      <c r="A26" s="34">
        <v>1236</v>
      </c>
      <c r="B26" s="30" t="s">
        <v>68</v>
      </c>
      <c r="C26" s="35">
        <v>127381289.2</v>
      </c>
    </row>
    <row r="27" spans="1:5" x14ac:dyDescent="0.2">
      <c r="A27" s="34">
        <v>1239</v>
      </c>
      <c r="B27" s="30" t="s">
        <v>69</v>
      </c>
      <c r="C27" s="35">
        <v>0</v>
      </c>
    </row>
    <row r="28" spans="1:5" x14ac:dyDescent="0.2">
      <c r="A28" s="34">
        <v>1240</v>
      </c>
      <c r="B28" s="30" t="s">
        <v>70</v>
      </c>
      <c r="C28" s="35">
        <f>SUM(C29:C36)</f>
        <v>30957325.909999996</v>
      </c>
    </row>
    <row r="29" spans="1:5" x14ac:dyDescent="0.2">
      <c r="A29" s="34">
        <v>1241</v>
      </c>
      <c r="B29" s="30" t="s">
        <v>71</v>
      </c>
      <c r="C29" s="35">
        <v>10067302.609999999</v>
      </c>
    </row>
    <row r="30" spans="1:5" x14ac:dyDescent="0.2">
      <c r="A30" s="34">
        <v>1242</v>
      </c>
      <c r="B30" s="30" t="s">
        <v>72</v>
      </c>
      <c r="C30" s="35">
        <v>2625245.67</v>
      </c>
    </row>
    <row r="31" spans="1:5" x14ac:dyDescent="0.2">
      <c r="A31" s="34">
        <v>1243</v>
      </c>
      <c r="B31" s="30" t="s">
        <v>73</v>
      </c>
      <c r="C31" s="35">
        <v>576661.64</v>
      </c>
    </row>
    <row r="32" spans="1:5" x14ac:dyDescent="0.2">
      <c r="A32" s="34">
        <v>1244</v>
      </c>
      <c r="B32" s="30" t="s">
        <v>74</v>
      </c>
      <c r="C32" s="35">
        <v>5437200.4800000004</v>
      </c>
    </row>
    <row r="33" spans="1:5" x14ac:dyDescent="0.2">
      <c r="A33" s="34">
        <v>1245</v>
      </c>
      <c r="B33" s="30" t="s">
        <v>75</v>
      </c>
      <c r="C33" s="35">
        <v>426163.68</v>
      </c>
    </row>
    <row r="34" spans="1:5" x14ac:dyDescent="0.2">
      <c r="A34" s="34">
        <v>1246</v>
      </c>
      <c r="B34" s="30" t="s">
        <v>76</v>
      </c>
      <c r="C34" s="35">
        <v>11824751.83</v>
      </c>
    </row>
    <row r="35" spans="1:5" x14ac:dyDescent="0.2">
      <c r="A35" s="34">
        <v>1247</v>
      </c>
      <c r="B35" s="30" t="s">
        <v>77</v>
      </c>
      <c r="C35" s="35">
        <v>0</v>
      </c>
    </row>
    <row r="36" spans="1:5" x14ac:dyDescent="0.2">
      <c r="A36" s="34">
        <v>1248</v>
      </c>
      <c r="B36" s="30" t="s">
        <v>78</v>
      </c>
      <c r="C36" s="35">
        <v>0</v>
      </c>
    </row>
    <row r="37" spans="1:5" x14ac:dyDescent="0.2">
      <c r="A37" s="34">
        <v>1250</v>
      </c>
      <c r="B37" s="30" t="s">
        <v>82</v>
      </c>
      <c r="C37" s="35">
        <f>SUM(C38:C42)</f>
        <v>0</v>
      </c>
    </row>
    <row r="38" spans="1:5" x14ac:dyDescent="0.2">
      <c r="A38" s="34">
        <v>1251</v>
      </c>
      <c r="B38" s="30" t="s">
        <v>83</v>
      </c>
      <c r="C38" s="35">
        <v>0</v>
      </c>
    </row>
    <row r="39" spans="1:5" x14ac:dyDescent="0.2">
      <c r="A39" s="34">
        <v>1252</v>
      </c>
      <c r="B39" s="30" t="s">
        <v>84</v>
      </c>
      <c r="C39" s="35">
        <v>0</v>
      </c>
    </row>
    <row r="40" spans="1:5" x14ac:dyDescent="0.2">
      <c r="A40" s="34">
        <v>1253</v>
      </c>
      <c r="B40" s="30" t="s">
        <v>85</v>
      </c>
      <c r="C40" s="35">
        <v>0</v>
      </c>
    </row>
    <row r="41" spans="1:5" x14ac:dyDescent="0.2">
      <c r="A41" s="34">
        <v>1254</v>
      </c>
      <c r="B41" s="30" t="s">
        <v>86</v>
      </c>
      <c r="C41" s="35">
        <v>0</v>
      </c>
    </row>
    <row r="42" spans="1:5" x14ac:dyDescent="0.2">
      <c r="A42" s="34">
        <v>1259</v>
      </c>
      <c r="B42" s="30" t="s">
        <v>87</v>
      </c>
      <c r="C42" s="35">
        <v>0</v>
      </c>
    </row>
    <row r="44" spans="1:5" x14ac:dyDescent="0.2">
      <c r="A44" s="32" t="s">
        <v>381</v>
      </c>
      <c r="B44" s="32"/>
      <c r="C44" s="32"/>
      <c r="D44" s="32"/>
      <c r="E44" s="32"/>
    </row>
    <row r="45" spans="1:5" x14ac:dyDescent="0.2">
      <c r="A45" s="33" t="s">
        <v>8</v>
      </c>
      <c r="B45" s="33" t="s">
        <v>9</v>
      </c>
      <c r="C45" s="33" t="s">
        <v>382</v>
      </c>
      <c r="D45" s="33" t="s">
        <v>370</v>
      </c>
      <c r="E45" s="33"/>
    </row>
    <row r="46" spans="1:5" x14ac:dyDescent="0.2">
      <c r="A46" s="34">
        <v>5500</v>
      </c>
      <c r="B46" s="30" t="s">
        <v>315</v>
      </c>
      <c r="C46" s="35">
        <f>C47+C56+C59+C65+C67+C69</f>
        <v>2394734.15</v>
      </c>
      <c r="D46" s="35">
        <f>D47+D56+D59+D65+D67+D69</f>
        <v>0</v>
      </c>
    </row>
    <row r="47" spans="1:5" x14ac:dyDescent="0.2">
      <c r="A47" s="34">
        <v>5510</v>
      </c>
      <c r="B47" s="30" t="s">
        <v>316</v>
      </c>
      <c r="C47" s="35">
        <f>SUM(C48:C55)</f>
        <v>2394729.39</v>
      </c>
      <c r="D47" s="35">
        <f>SUM(D48:D55)</f>
        <v>0</v>
      </c>
    </row>
    <row r="48" spans="1:5" x14ac:dyDescent="0.2">
      <c r="A48" s="34">
        <v>5511</v>
      </c>
      <c r="B48" s="30" t="s">
        <v>317</v>
      </c>
      <c r="C48" s="35">
        <v>0</v>
      </c>
      <c r="D48" s="35">
        <v>0</v>
      </c>
    </row>
    <row r="49" spans="1:4" x14ac:dyDescent="0.2">
      <c r="A49" s="34">
        <v>5512</v>
      </c>
      <c r="B49" s="30" t="s">
        <v>318</v>
      </c>
      <c r="C49" s="35">
        <v>0</v>
      </c>
      <c r="D49" s="35">
        <v>0</v>
      </c>
    </row>
    <row r="50" spans="1:4" x14ac:dyDescent="0.2">
      <c r="A50" s="34">
        <v>5513</v>
      </c>
      <c r="B50" s="30" t="s">
        <v>319</v>
      </c>
      <c r="C50" s="35">
        <v>0</v>
      </c>
      <c r="D50" s="35">
        <v>0</v>
      </c>
    </row>
    <row r="51" spans="1:4" x14ac:dyDescent="0.2">
      <c r="A51" s="34">
        <v>5514</v>
      </c>
      <c r="B51" s="30" t="s">
        <v>320</v>
      </c>
      <c r="C51" s="35">
        <v>0</v>
      </c>
      <c r="D51" s="35">
        <v>0</v>
      </c>
    </row>
    <row r="52" spans="1:4" x14ac:dyDescent="0.2">
      <c r="A52" s="34">
        <v>5515</v>
      </c>
      <c r="B52" s="30" t="s">
        <v>321</v>
      </c>
      <c r="C52" s="35">
        <v>2394729.39</v>
      </c>
      <c r="D52" s="35">
        <v>0</v>
      </c>
    </row>
    <row r="53" spans="1:4" x14ac:dyDescent="0.2">
      <c r="A53" s="34">
        <v>5516</v>
      </c>
      <c r="B53" s="30" t="s">
        <v>322</v>
      </c>
      <c r="C53" s="35">
        <v>0</v>
      </c>
      <c r="D53" s="35">
        <v>0</v>
      </c>
    </row>
    <row r="54" spans="1:4" x14ac:dyDescent="0.2">
      <c r="A54" s="34">
        <v>5517</v>
      </c>
      <c r="B54" s="30" t="s">
        <v>323</v>
      </c>
      <c r="C54" s="35">
        <v>0</v>
      </c>
      <c r="D54" s="35">
        <v>0</v>
      </c>
    </row>
    <row r="55" spans="1:4" x14ac:dyDescent="0.2">
      <c r="A55" s="34">
        <v>5518</v>
      </c>
      <c r="B55" s="30" t="s">
        <v>324</v>
      </c>
      <c r="C55" s="35">
        <v>0</v>
      </c>
      <c r="D55" s="35">
        <v>0</v>
      </c>
    </row>
    <row r="56" spans="1:4" x14ac:dyDescent="0.2">
      <c r="A56" s="34">
        <v>5520</v>
      </c>
      <c r="B56" s="30" t="s">
        <v>325</v>
      </c>
      <c r="C56" s="35">
        <f>SUM(C57:C58)</f>
        <v>0</v>
      </c>
      <c r="D56" s="35">
        <f>SUM(D57:D58)</f>
        <v>0</v>
      </c>
    </row>
    <row r="57" spans="1:4" x14ac:dyDescent="0.2">
      <c r="A57" s="34">
        <v>5521</v>
      </c>
      <c r="B57" s="30" t="s">
        <v>326</v>
      </c>
      <c r="C57" s="35">
        <v>0</v>
      </c>
      <c r="D57" s="35">
        <v>0</v>
      </c>
    </row>
    <row r="58" spans="1:4" x14ac:dyDescent="0.2">
      <c r="A58" s="34">
        <v>5522</v>
      </c>
      <c r="B58" s="30" t="s">
        <v>327</v>
      </c>
      <c r="C58" s="35">
        <v>0</v>
      </c>
      <c r="D58" s="35">
        <v>0</v>
      </c>
    </row>
    <row r="59" spans="1:4" x14ac:dyDescent="0.2">
      <c r="A59" s="34">
        <v>5530</v>
      </c>
      <c r="B59" s="30" t="s">
        <v>328</v>
      </c>
      <c r="C59" s="35">
        <f>SUM(C60:C64)</f>
        <v>0</v>
      </c>
      <c r="D59" s="35">
        <f>SUM(D60:D64)</f>
        <v>0</v>
      </c>
    </row>
    <row r="60" spans="1:4" x14ac:dyDescent="0.2">
      <c r="A60" s="34">
        <v>5531</v>
      </c>
      <c r="B60" s="30" t="s">
        <v>329</v>
      </c>
      <c r="C60" s="35">
        <v>0</v>
      </c>
      <c r="D60" s="35">
        <v>0</v>
      </c>
    </row>
    <row r="61" spans="1:4" x14ac:dyDescent="0.2">
      <c r="A61" s="34">
        <v>5532</v>
      </c>
      <c r="B61" s="30" t="s">
        <v>330</v>
      </c>
      <c r="C61" s="35">
        <v>0</v>
      </c>
      <c r="D61" s="35">
        <v>0</v>
      </c>
    </row>
    <row r="62" spans="1:4" x14ac:dyDescent="0.2">
      <c r="A62" s="34">
        <v>5533</v>
      </c>
      <c r="B62" s="30" t="s">
        <v>331</v>
      </c>
      <c r="C62" s="35">
        <v>0</v>
      </c>
      <c r="D62" s="35">
        <v>0</v>
      </c>
    </row>
    <row r="63" spans="1:4" x14ac:dyDescent="0.2">
      <c r="A63" s="34">
        <v>5534</v>
      </c>
      <c r="B63" s="30" t="s">
        <v>332</v>
      </c>
      <c r="C63" s="35">
        <v>0</v>
      </c>
      <c r="D63" s="35">
        <v>0</v>
      </c>
    </row>
    <row r="64" spans="1:4" x14ac:dyDescent="0.2">
      <c r="A64" s="34">
        <v>5535</v>
      </c>
      <c r="B64" s="30" t="s">
        <v>333</v>
      </c>
      <c r="C64" s="35">
        <v>0</v>
      </c>
      <c r="D64" s="35">
        <v>0</v>
      </c>
    </row>
    <row r="65" spans="1:4" x14ac:dyDescent="0.2">
      <c r="A65" s="34">
        <v>5540</v>
      </c>
      <c r="B65" s="30" t="s">
        <v>334</v>
      </c>
      <c r="C65" s="35">
        <f>SUM(C66)</f>
        <v>0</v>
      </c>
      <c r="D65" s="35">
        <f>SUM(D66)</f>
        <v>0</v>
      </c>
    </row>
    <row r="66" spans="1:4" x14ac:dyDescent="0.2">
      <c r="A66" s="34">
        <v>5541</v>
      </c>
      <c r="B66" s="30" t="s">
        <v>334</v>
      </c>
      <c r="C66" s="35">
        <v>0</v>
      </c>
      <c r="D66" s="35">
        <v>0</v>
      </c>
    </row>
    <row r="67" spans="1:4" x14ac:dyDescent="0.2">
      <c r="A67" s="34">
        <v>5550</v>
      </c>
      <c r="B67" s="30" t="s">
        <v>335</v>
      </c>
      <c r="C67" s="35">
        <f>SUM(C68)</f>
        <v>0</v>
      </c>
      <c r="D67" s="35">
        <f>SUM(D68)</f>
        <v>0</v>
      </c>
    </row>
    <row r="68" spans="1:4" x14ac:dyDescent="0.2">
      <c r="A68" s="34">
        <v>5551</v>
      </c>
      <c r="B68" s="30" t="s">
        <v>335</v>
      </c>
      <c r="C68" s="35">
        <v>0</v>
      </c>
      <c r="D68" s="35">
        <v>0</v>
      </c>
    </row>
    <row r="69" spans="1:4" x14ac:dyDescent="0.2">
      <c r="A69" s="34">
        <v>5590</v>
      </c>
      <c r="B69" s="30" t="s">
        <v>336</v>
      </c>
      <c r="C69" s="35">
        <f>SUM(C70:C77)</f>
        <v>4.76</v>
      </c>
      <c r="D69" s="35">
        <f>SUM(D70:D77)</f>
        <v>0</v>
      </c>
    </row>
    <row r="70" spans="1:4" x14ac:dyDescent="0.2">
      <c r="A70" s="34">
        <v>5591</v>
      </c>
      <c r="B70" s="30" t="s">
        <v>337</v>
      </c>
      <c r="C70" s="35">
        <v>0</v>
      </c>
      <c r="D70" s="35">
        <v>0</v>
      </c>
    </row>
    <row r="71" spans="1:4" x14ac:dyDescent="0.2">
      <c r="A71" s="34">
        <v>5592</v>
      </c>
      <c r="B71" s="30" t="s">
        <v>338</v>
      </c>
      <c r="C71" s="35">
        <v>0</v>
      </c>
      <c r="D71" s="35">
        <v>0</v>
      </c>
    </row>
    <row r="72" spans="1:4" x14ac:dyDescent="0.2">
      <c r="A72" s="34">
        <v>5593</v>
      </c>
      <c r="B72" s="30" t="s">
        <v>339</v>
      </c>
      <c r="C72" s="35">
        <v>0</v>
      </c>
      <c r="D72" s="35">
        <v>0</v>
      </c>
    </row>
    <row r="73" spans="1:4" x14ac:dyDescent="0.2">
      <c r="A73" s="34">
        <v>5594</v>
      </c>
      <c r="B73" s="30" t="s">
        <v>383</v>
      </c>
      <c r="C73" s="35">
        <v>0</v>
      </c>
      <c r="D73" s="35">
        <v>0</v>
      </c>
    </row>
    <row r="74" spans="1:4" x14ac:dyDescent="0.2">
      <c r="A74" s="34">
        <v>5595</v>
      </c>
      <c r="B74" s="30" t="s">
        <v>341</v>
      </c>
      <c r="C74" s="35">
        <v>0</v>
      </c>
      <c r="D74" s="35">
        <v>0</v>
      </c>
    </row>
    <row r="75" spans="1:4" x14ac:dyDescent="0.2">
      <c r="A75" s="34">
        <v>5596</v>
      </c>
      <c r="B75" s="30" t="s">
        <v>229</v>
      </c>
      <c r="C75" s="35">
        <v>0</v>
      </c>
      <c r="D75" s="35">
        <v>0</v>
      </c>
    </row>
    <row r="76" spans="1:4" x14ac:dyDescent="0.2">
      <c r="A76" s="34">
        <v>5597</v>
      </c>
      <c r="B76" s="30" t="s">
        <v>342</v>
      </c>
      <c r="C76" s="35">
        <v>0</v>
      </c>
      <c r="D76" s="35">
        <v>0</v>
      </c>
    </row>
    <row r="77" spans="1:4" x14ac:dyDescent="0.2">
      <c r="A77" s="34">
        <v>5599</v>
      </c>
      <c r="B77" s="30" t="s">
        <v>344</v>
      </c>
      <c r="C77" s="35">
        <v>4.76</v>
      </c>
      <c r="D77" s="35">
        <v>0</v>
      </c>
    </row>
    <row r="78" spans="1:4" x14ac:dyDescent="0.2">
      <c r="A78" s="34">
        <v>5600</v>
      </c>
      <c r="B78" s="30" t="s">
        <v>345</v>
      </c>
      <c r="C78" s="35">
        <f>C79</f>
        <v>0</v>
      </c>
      <c r="D78" s="35">
        <f>D79</f>
        <v>0</v>
      </c>
    </row>
    <row r="79" spans="1:4" x14ac:dyDescent="0.2">
      <c r="A79" s="34">
        <v>5610</v>
      </c>
      <c r="B79" s="30" t="s">
        <v>346</v>
      </c>
      <c r="C79" s="35">
        <f>C80</f>
        <v>0</v>
      </c>
      <c r="D79" s="35">
        <f>D80</f>
        <v>0</v>
      </c>
    </row>
    <row r="80" spans="1:4" x14ac:dyDescent="0.2">
      <c r="A80" s="34">
        <v>5611</v>
      </c>
      <c r="B80" s="30" t="s">
        <v>347</v>
      </c>
      <c r="C80" s="35">
        <v>0</v>
      </c>
      <c r="D80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D45 C7 C19"/>
    <dataValidation allowBlank="1" showInputMessage="1" showErrorMessage="1" prompt="Importe del trimestre anterior" sqref="C45"/>
    <dataValidation allowBlank="1" showInputMessage="1" showErrorMessage="1" prompt="Saldo al 31 de diciembre del año anterior que se presenta" sqref="D7"/>
  </dataValidation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ESF</vt:lpstr>
      <vt:lpstr>ACT</vt:lpstr>
      <vt:lpstr>VHP</vt:lpstr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2021-05-12T16:44:55Z</cp:lastPrinted>
  <dcterms:created xsi:type="dcterms:W3CDTF">2021-05-12T16:37:27Z</dcterms:created>
  <dcterms:modified xsi:type="dcterms:W3CDTF">2021-05-12T16:45:27Z</dcterms:modified>
</cp:coreProperties>
</file>