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8" i="1" l="1"/>
  <c r="G9" i="1"/>
  <c r="K51" i="1" l="1"/>
  <c r="J51" i="1"/>
  <c r="I51" i="1"/>
  <c r="H51" i="1"/>
  <c r="G51" i="1"/>
  <c r="K43" i="1"/>
  <c r="J43" i="1"/>
  <c r="I43" i="1"/>
  <c r="H43" i="1"/>
  <c r="G43" i="1"/>
  <c r="M51" i="1" l="1"/>
  <c r="M48" i="1"/>
  <c r="M43" i="1"/>
  <c r="M9" i="1"/>
  <c r="K53" i="1"/>
  <c r="I53" i="1"/>
  <c r="H53" i="1"/>
  <c r="J53" i="1"/>
  <c r="G53" i="1"/>
  <c r="L51" i="1"/>
  <c r="L48" i="1"/>
  <c r="L43" i="1"/>
  <c r="L9" i="1"/>
  <c r="L53" i="1" l="1"/>
  <c r="M53" i="1"/>
</calcChain>
</file>

<file path=xl/sharedStrings.xml><?xml version="1.0" encoding="utf-8"?>
<sst xmlns="http://schemas.openxmlformats.org/spreadsheetml/2006/main" count="73" uniqueCount="55">
  <si>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</si>
  <si>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</si>
  <si>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</si>
  <si>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</si>
  <si>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</si>
  <si>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</si>
  <si>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</si>
  <si>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</si>
  <si>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</si>
  <si>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</si>
  <si>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</si>
  <si>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</si>
  <si>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</si>
  <si>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</si>
  <si>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</si>
  <si>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</si>
  <si>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</si>
  <si>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</si>
  <si>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</si>
  <si>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</si>
  <si>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</si>
  <si>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G1105</t>
  </si>
  <si>
    <t>ADMINISTRACIÓN DE LOS RECURSOS HUMANOS, MATERIALES, FINANCIEROS Y DE SERVICIO DE LA UTSMA</t>
  </si>
  <si>
    <t>EQUIPO DE COMPUTO Y DE TECNOLOGIAS DE LA INFORMACI</t>
  </si>
  <si>
    <t>OTROS MOBILIARIOS Y EQUIPOS DE ADMINISTRACION</t>
  </si>
  <si>
    <t>AUTOMOVILES Y CAMIONES</t>
  </si>
  <si>
    <t>EQUIPO DE COMUNICACION Y TELECOMUNICACION</t>
  </si>
  <si>
    <t>P0783</t>
  </si>
  <si>
    <t>ADMINISTRACION E IMPARTICION DE LOS SERVICIOS EDUCATIVOS EXISTENTES EN LA UTSMA</t>
  </si>
  <si>
    <t>MUEBLES DE OFICINA Y ESTANTERIA</t>
  </si>
  <si>
    <t>EQUIPO Y APARATOS AUDIOVISUALES</t>
  </si>
  <si>
    <t>APARATOS DEPORTIVOS</t>
  </si>
  <si>
    <t>MAQUINARIA Y EQUIPO AGROPECUARIO</t>
  </si>
  <si>
    <t>SISTEMAS DE AIRE ACONDICIONADO, CALEFACCION Y DE R</t>
  </si>
  <si>
    <t>EQUIPOS DE GENERACION ELECTRICA, APARATOS Y ACCESO</t>
  </si>
  <si>
    <t>HERRAMIENTAS Y MAQUINAS-HERRAMIENTA</t>
  </si>
  <si>
    <t>P0787</t>
  </si>
  <si>
    <t>FORMACIÓN INTEGRAL DEL FORTALECIMIENTO DE LA CALIDAD EDUCATIVA EN LA UTSMA</t>
  </si>
  <si>
    <t>BIENES ARTISTICOS, CULTURALES Y CIENTIFICOS</t>
  </si>
  <si>
    <t>P0789</t>
  </si>
  <si>
    <t>GESTIÓN DE CERTIFICACIÓN DE PROCESOS EN LA UTSMA</t>
  </si>
  <si>
    <t>OTROS EQUIPOS</t>
  </si>
  <si>
    <t>P0790</t>
  </si>
  <si>
    <t>MANTENIMIENTO DE LA INFRAESTRUCTURA DE LA UTSMA</t>
  </si>
  <si>
    <t>MUEBLES, EXCEPTO DE OFICINA Y ESTANTERIA</t>
  </si>
  <si>
    <t>MAQUINARIA Y EQUIPO INDUSTRIAL</t>
  </si>
  <si>
    <t>P0792</t>
  </si>
  <si>
    <t>OPERACIÓN DE SERVICIOS DE VINCULACIÓN CON EL ENTORNO EN LA UTSMA</t>
  </si>
  <si>
    <t>P2896</t>
  </si>
  <si>
    <t>ADMINISTRACIÓN E IMPARTICIÓN DE LOS SERVICIOS EDUCATIVOS EXISTENTES, UTSMA COMONFORT</t>
  </si>
  <si>
    <t>Q1594</t>
  </si>
  <si>
    <t>INFRAESTRUCTURA DE LA UNIVERSIDAD TECNOLÓGICA DE S</t>
  </si>
  <si>
    <t>EQUIPO MEDICO Y DE LABORATORIO</t>
  </si>
  <si>
    <t>EDIFICACION NO HABITACIONAL</t>
  </si>
  <si>
    <t>UNIVERSIDAD TECNOLOGICA DE SAN MIGUEL ALLENDE
Programas y Proyectos de Inversión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</si>
</sst>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56</xdr:row>
      <xdr:rowOff>66675</xdr:rowOff>
    </xdr:from>
    <xdr:to>
      <xdr:col>6</xdr:col>
      <xdr:colOff>714375</xdr:colOff>
      <xdr:row>61</xdr:row>
      <xdr:rowOff>85725</xdr:rowOff>
    </xdr:to>
    <xdr:sp macro="" textlink="">
      <xdr:nvSpPr>
        <xdr:cNvPr id="2" name="CuadroTexto 1"/>
        <xdr:cNvSpPr txBox="1"/>
      </xdr:nvSpPr>
      <xdr:spPr>
        <a:xfrm>
          <a:off x="5133975" y="10934700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7</xdr:col>
      <xdr:colOff>676275</xdr:colOff>
      <xdr:row>56</xdr:row>
      <xdr:rowOff>66675</xdr:rowOff>
    </xdr:from>
    <xdr:to>
      <xdr:col>12</xdr:col>
      <xdr:colOff>123825</xdr:colOff>
      <xdr:row>61</xdr:row>
      <xdr:rowOff>85725</xdr:rowOff>
    </xdr:to>
    <xdr:sp macro="" textlink="">
      <xdr:nvSpPr>
        <xdr:cNvPr id="3" name="CuadroTexto 2"/>
        <xdr:cNvSpPr txBox="1"/>
      </xdr:nvSpPr>
      <xdr:spPr>
        <a:xfrm>
          <a:off x="8953500" y="10934700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tabSelected="1" topLeftCell="A43" zoomScaleNormal="100" workbookViewId="0">
      <selection activeCell="F69" sqref="F6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54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 t="shared" ref="G9:G40" si="0">+H9</f>
        <v>0</v>
      </c>
      <c r="H9" s="36">
        <v>0</v>
      </c>
      <c r="I9" s="36">
        <v>219868.79999999999</v>
      </c>
      <c r="J9" s="36">
        <v>189868.79999999999</v>
      </c>
      <c r="K9" s="36">
        <v>189868.79999999999</v>
      </c>
      <c r="L9" s="37">
        <f t="shared" ref="L9:L40" si="1">IFERROR(K9/H9,0)</f>
        <v>0</v>
      </c>
      <c r="M9" s="38">
        <f t="shared" ref="M9:M40" si="2">IFERROR(K9/I9,0)</f>
        <v>0.86355499279570358</v>
      </c>
    </row>
    <row r="10" spans="2:13" x14ac:dyDescent="0.2">
      <c r="B10" s="32"/>
      <c r="C10" s="33"/>
      <c r="D10" s="34"/>
      <c r="E10" s="29">
        <v>5190</v>
      </c>
      <c r="F10" s="30" t="s">
        <v>24</v>
      </c>
      <c r="G10" s="35">
        <f t="shared" si="0"/>
        <v>0</v>
      </c>
      <c r="H10" s="36">
        <v>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5410</v>
      </c>
      <c r="F11" s="30" t="s">
        <v>25</v>
      </c>
      <c r="G11" s="35">
        <f t="shared" si="0"/>
        <v>0</v>
      </c>
      <c r="H11" s="36">
        <v>0</v>
      </c>
      <c r="I11" s="36">
        <v>747900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5650</v>
      </c>
      <c r="F12" s="30" t="s">
        <v>26</v>
      </c>
      <c r="G12" s="35">
        <f t="shared" si="0"/>
        <v>0</v>
      </c>
      <c r="H12" s="36">
        <v>0</v>
      </c>
      <c r="I12" s="36">
        <v>21531.55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ht="22.5" x14ac:dyDescent="0.2">
      <c r="B13" s="32" t="s">
        <v>27</v>
      </c>
      <c r="C13" s="33"/>
      <c r="D13" s="34" t="s">
        <v>28</v>
      </c>
      <c r="E13" s="29">
        <v>5110</v>
      </c>
      <c r="F13" s="30" t="s">
        <v>29</v>
      </c>
      <c r="G13" s="35">
        <f t="shared" si="0"/>
        <v>0</v>
      </c>
      <c r="H13" s="36">
        <v>0</v>
      </c>
      <c r="I13" s="36">
        <v>199182</v>
      </c>
      <c r="J13" s="36">
        <v>168750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2.5" x14ac:dyDescent="0.2">
      <c r="B14" s="32"/>
      <c r="C14" s="33"/>
      <c r="D14" s="34"/>
      <c r="E14" s="29">
        <v>5150</v>
      </c>
      <c r="F14" s="30" t="s">
        <v>23</v>
      </c>
      <c r="G14" s="35">
        <f t="shared" si="0"/>
        <v>400000</v>
      </c>
      <c r="H14" s="36">
        <v>400000</v>
      </c>
      <c r="I14" s="36">
        <v>545000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5190</v>
      </c>
      <c r="F15" s="30" t="s">
        <v>24</v>
      </c>
      <c r="G15" s="35">
        <f t="shared" si="0"/>
        <v>0</v>
      </c>
      <c r="H15" s="36">
        <v>0</v>
      </c>
      <c r="I15" s="36">
        <v>10000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5210</v>
      </c>
      <c r="F16" s="30" t="s">
        <v>30</v>
      </c>
      <c r="G16" s="35">
        <f t="shared" si="0"/>
        <v>100000</v>
      </c>
      <c r="H16" s="36">
        <v>100000</v>
      </c>
      <c r="I16" s="36">
        <v>100000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5220</v>
      </c>
      <c r="F17" s="30" t="s">
        <v>31</v>
      </c>
      <c r="G17" s="35">
        <f t="shared" si="0"/>
        <v>0</v>
      </c>
      <c r="H17" s="36">
        <v>0</v>
      </c>
      <c r="I17" s="36">
        <v>236370.01</v>
      </c>
      <c r="J17" s="36">
        <v>74581</v>
      </c>
      <c r="K17" s="36">
        <v>74581</v>
      </c>
      <c r="L17" s="37">
        <f t="shared" si="1"/>
        <v>0</v>
      </c>
      <c r="M17" s="38">
        <f t="shared" si="2"/>
        <v>0.31552649170679475</v>
      </c>
    </row>
    <row r="18" spans="2:13" x14ac:dyDescent="0.2">
      <c r="B18" s="32"/>
      <c r="C18" s="33"/>
      <c r="D18" s="34"/>
      <c r="E18" s="29">
        <v>5610</v>
      </c>
      <c r="F18" s="30" t="s">
        <v>32</v>
      </c>
      <c r="G18" s="35">
        <f t="shared" si="0"/>
        <v>50000</v>
      </c>
      <c r="H18" s="36">
        <v>50000</v>
      </c>
      <c r="I18" s="36">
        <v>50000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ht="22.5" x14ac:dyDescent="0.2">
      <c r="B19" s="32"/>
      <c r="C19" s="33"/>
      <c r="D19" s="34"/>
      <c r="E19" s="29">
        <v>5640</v>
      </c>
      <c r="F19" s="30" t="s">
        <v>33</v>
      </c>
      <c r="G19" s="35">
        <f t="shared" si="0"/>
        <v>60000</v>
      </c>
      <c r="H19" s="36">
        <v>60000</v>
      </c>
      <c r="I19" s="36">
        <v>207000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ht="22.5" x14ac:dyDescent="0.2">
      <c r="B20" s="32"/>
      <c r="C20" s="33"/>
      <c r="D20" s="34"/>
      <c r="E20" s="29">
        <v>5660</v>
      </c>
      <c r="F20" s="30" t="s">
        <v>34</v>
      </c>
      <c r="G20" s="35">
        <f t="shared" si="0"/>
        <v>395000</v>
      </c>
      <c r="H20" s="36">
        <v>395000</v>
      </c>
      <c r="I20" s="36">
        <v>763228.69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5670</v>
      </c>
      <c r="F21" s="30" t="s">
        <v>35</v>
      </c>
      <c r="G21" s="35">
        <f t="shared" si="0"/>
        <v>140000</v>
      </c>
      <c r="H21" s="36">
        <v>140000</v>
      </c>
      <c r="I21" s="36">
        <v>140000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ht="22.5" x14ac:dyDescent="0.2">
      <c r="B22" s="32" t="s">
        <v>36</v>
      </c>
      <c r="C22" s="33"/>
      <c r="D22" s="34" t="s">
        <v>37</v>
      </c>
      <c r="E22" s="29">
        <v>5130</v>
      </c>
      <c r="F22" s="30" t="s">
        <v>38</v>
      </c>
      <c r="G22" s="35">
        <f t="shared" si="0"/>
        <v>0</v>
      </c>
      <c r="H22" s="36">
        <v>0</v>
      </c>
      <c r="I22" s="36">
        <v>41120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 t="s">
        <v>39</v>
      </c>
      <c r="C23" s="33"/>
      <c r="D23" s="34" t="s">
        <v>40</v>
      </c>
      <c r="E23" s="29">
        <v>5690</v>
      </c>
      <c r="F23" s="30" t="s">
        <v>41</v>
      </c>
      <c r="G23" s="35">
        <f t="shared" si="0"/>
        <v>55000</v>
      </c>
      <c r="H23" s="36">
        <v>55000</v>
      </c>
      <c r="I23" s="36">
        <v>55000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 t="s">
        <v>42</v>
      </c>
      <c r="C24" s="33"/>
      <c r="D24" s="34" t="s">
        <v>43</v>
      </c>
      <c r="E24" s="29">
        <v>5120</v>
      </c>
      <c r="F24" s="30" t="s">
        <v>44</v>
      </c>
      <c r="G24" s="35">
        <f t="shared" si="0"/>
        <v>0</v>
      </c>
      <c r="H24" s="36">
        <v>0</v>
      </c>
      <c r="I24" s="36">
        <v>20000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/>
      <c r="C25" s="33"/>
      <c r="D25" s="34"/>
      <c r="E25" s="29">
        <v>5190</v>
      </c>
      <c r="F25" s="30" t="s">
        <v>24</v>
      </c>
      <c r="G25" s="35">
        <f t="shared" si="0"/>
        <v>0</v>
      </c>
      <c r="H25" s="36">
        <v>0</v>
      </c>
      <c r="I25" s="36">
        <v>36916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/>
      <c r="C26" s="33"/>
      <c r="D26" s="34"/>
      <c r="E26" s="29">
        <v>5620</v>
      </c>
      <c r="F26" s="30" t="s">
        <v>45</v>
      </c>
      <c r="G26" s="35">
        <f t="shared" si="0"/>
        <v>0</v>
      </c>
      <c r="H26" s="36">
        <v>0</v>
      </c>
      <c r="I26" s="36">
        <v>5033.66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5690</v>
      </c>
      <c r="F27" s="30" t="s">
        <v>41</v>
      </c>
      <c r="G27" s="35">
        <f t="shared" si="0"/>
        <v>0</v>
      </c>
      <c r="H27" s="36">
        <v>0</v>
      </c>
      <c r="I27" s="36">
        <v>64410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ht="22.5" x14ac:dyDescent="0.2">
      <c r="B28" s="32" t="s">
        <v>46</v>
      </c>
      <c r="C28" s="33"/>
      <c r="D28" s="34" t="s">
        <v>47</v>
      </c>
      <c r="E28" s="29">
        <v>5150</v>
      </c>
      <c r="F28" s="30" t="s">
        <v>23</v>
      </c>
      <c r="G28" s="35">
        <f t="shared" si="0"/>
        <v>30000</v>
      </c>
      <c r="H28" s="36">
        <v>30000</v>
      </c>
      <c r="I28" s="36">
        <v>30000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ht="22.5" x14ac:dyDescent="0.2">
      <c r="B29" s="32" t="s">
        <v>48</v>
      </c>
      <c r="C29" s="33"/>
      <c r="D29" s="34" t="s">
        <v>49</v>
      </c>
      <c r="E29" s="29">
        <v>5110</v>
      </c>
      <c r="F29" s="30" t="s">
        <v>29</v>
      </c>
      <c r="G29" s="35">
        <f t="shared" si="0"/>
        <v>0</v>
      </c>
      <c r="H29" s="36">
        <v>0</v>
      </c>
      <c r="I29" s="36">
        <v>320893.51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/>
      <c r="C30" s="33"/>
      <c r="D30" s="34"/>
      <c r="E30" s="29">
        <v>5120</v>
      </c>
      <c r="F30" s="30" t="s">
        <v>44</v>
      </c>
      <c r="G30" s="35">
        <f t="shared" si="0"/>
        <v>0</v>
      </c>
      <c r="H30" s="36">
        <v>0</v>
      </c>
      <c r="I30" s="36">
        <v>4000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ht="22.5" x14ac:dyDescent="0.2">
      <c r="B31" s="32"/>
      <c r="C31" s="33"/>
      <c r="D31" s="34"/>
      <c r="E31" s="29">
        <v>5150</v>
      </c>
      <c r="F31" s="30" t="s">
        <v>23</v>
      </c>
      <c r="G31" s="35">
        <f t="shared" si="0"/>
        <v>0</v>
      </c>
      <c r="H31" s="36">
        <v>0</v>
      </c>
      <c r="I31" s="36">
        <v>500880</v>
      </c>
      <c r="J31" s="36">
        <v>455880</v>
      </c>
      <c r="K31" s="36">
        <v>455880</v>
      </c>
      <c r="L31" s="37">
        <f t="shared" si="1"/>
        <v>0</v>
      </c>
      <c r="M31" s="38">
        <f t="shared" si="2"/>
        <v>0.9101581217057978</v>
      </c>
    </row>
    <row r="32" spans="2:13" x14ac:dyDescent="0.2">
      <c r="B32" s="32"/>
      <c r="C32" s="33"/>
      <c r="D32" s="34"/>
      <c r="E32" s="29">
        <v>5190</v>
      </c>
      <c r="F32" s="30" t="s">
        <v>24</v>
      </c>
      <c r="G32" s="35">
        <f t="shared" si="0"/>
        <v>0</v>
      </c>
      <c r="H32" s="36">
        <v>0</v>
      </c>
      <c r="I32" s="36">
        <v>28000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5210</v>
      </c>
      <c r="F33" s="30" t="s">
        <v>30</v>
      </c>
      <c r="G33" s="35">
        <f t="shared" si="0"/>
        <v>0</v>
      </c>
      <c r="H33" s="36">
        <v>0</v>
      </c>
      <c r="I33" s="36">
        <v>80000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5670</v>
      </c>
      <c r="F34" s="30" t="s">
        <v>35</v>
      </c>
      <c r="G34" s="35">
        <f t="shared" si="0"/>
        <v>0</v>
      </c>
      <c r="H34" s="36">
        <v>0</v>
      </c>
      <c r="I34" s="36">
        <v>12506.16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ht="22.5" x14ac:dyDescent="0.2">
      <c r="B35" s="32" t="s">
        <v>50</v>
      </c>
      <c r="C35" s="33"/>
      <c r="D35" s="34" t="s">
        <v>51</v>
      </c>
      <c r="E35" s="29">
        <v>5110</v>
      </c>
      <c r="F35" s="30" t="s">
        <v>29</v>
      </c>
      <c r="G35" s="35">
        <f t="shared" si="0"/>
        <v>0</v>
      </c>
      <c r="H35" s="36">
        <v>0</v>
      </c>
      <c r="I35" s="36">
        <v>66949.31</v>
      </c>
      <c r="J35" s="36">
        <v>51903.040000000001</v>
      </c>
      <c r="K35" s="36">
        <v>51903.040000000001</v>
      </c>
      <c r="L35" s="37">
        <f t="shared" si="1"/>
        <v>0</v>
      </c>
      <c r="M35" s="38">
        <f t="shared" si="2"/>
        <v>0.77525877413822486</v>
      </c>
    </row>
    <row r="36" spans="2:13" x14ac:dyDescent="0.2">
      <c r="B36" s="32"/>
      <c r="C36" s="33"/>
      <c r="D36" s="34"/>
      <c r="E36" s="29">
        <v>5120</v>
      </c>
      <c r="F36" s="30" t="s">
        <v>44</v>
      </c>
      <c r="G36" s="35">
        <f t="shared" si="0"/>
        <v>0</v>
      </c>
      <c r="H36" s="36">
        <v>0</v>
      </c>
      <c r="I36" s="36">
        <v>32916.6</v>
      </c>
      <c r="J36" s="36">
        <v>22600</v>
      </c>
      <c r="K36" s="36">
        <v>22600</v>
      </c>
      <c r="L36" s="37">
        <f t="shared" si="1"/>
        <v>0</v>
      </c>
      <c r="M36" s="38">
        <f t="shared" si="2"/>
        <v>0.68658366903021584</v>
      </c>
    </row>
    <row r="37" spans="2:13" ht="22.5" x14ac:dyDescent="0.2">
      <c r="B37" s="32"/>
      <c r="C37" s="33"/>
      <c r="D37" s="34"/>
      <c r="E37" s="29">
        <v>5150</v>
      </c>
      <c r="F37" s="30" t="s">
        <v>23</v>
      </c>
      <c r="G37" s="35">
        <f t="shared" si="0"/>
        <v>0</v>
      </c>
      <c r="H37" s="36">
        <v>0</v>
      </c>
      <c r="I37" s="36">
        <v>534385</v>
      </c>
      <c r="J37" s="36">
        <v>534385</v>
      </c>
      <c r="K37" s="36">
        <v>534385</v>
      </c>
      <c r="L37" s="37">
        <f t="shared" si="1"/>
        <v>0</v>
      </c>
      <c r="M37" s="38">
        <f t="shared" si="2"/>
        <v>1</v>
      </c>
    </row>
    <row r="38" spans="2:13" x14ac:dyDescent="0.2">
      <c r="B38" s="32"/>
      <c r="C38" s="33"/>
      <c r="D38" s="34"/>
      <c r="E38" s="29">
        <v>5310</v>
      </c>
      <c r="F38" s="30" t="s">
        <v>52</v>
      </c>
      <c r="G38" s="35">
        <f t="shared" si="0"/>
        <v>0</v>
      </c>
      <c r="H38" s="36">
        <v>0</v>
      </c>
      <c r="I38" s="36">
        <v>118678.24</v>
      </c>
      <c r="J38" s="36">
        <v>52548</v>
      </c>
      <c r="K38" s="36">
        <v>52548</v>
      </c>
      <c r="L38" s="37">
        <f t="shared" si="1"/>
        <v>0</v>
      </c>
      <c r="M38" s="38">
        <f t="shared" si="2"/>
        <v>0.44277704151999558</v>
      </c>
    </row>
    <row r="39" spans="2:13" x14ac:dyDescent="0.2">
      <c r="B39" s="32"/>
      <c r="C39" s="33"/>
      <c r="D39" s="34"/>
      <c r="E39" s="29">
        <v>5620</v>
      </c>
      <c r="F39" s="30" t="s">
        <v>45</v>
      </c>
      <c r="G39" s="35">
        <f t="shared" si="0"/>
        <v>0</v>
      </c>
      <c r="H39" s="36">
        <v>0</v>
      </c>
      <c r="I39" s="36">
        <v>585724.72</v>
      </c>
      <c r="J39" s="36">
        <v>328999.2</v>
      </c>
      <c r="K39" s="36">
        <v>328999.2</v>
      </c>
      <c r="L39" s="37">
        <f t="shared" si="1"/>
        <v>0</v>
      </c>
      <c r="M39" s="38">
        <f t="shared" si="2"/>
        <v>0.56169594481175389</v>
      </c>
    </row>
    <row r="40" spans="2:13" x14ac:dyDescent="0.2">
      <c r="B40" s="32"/>
      <c r="C40" s="33"/>
      <c r="D40" s="34"/>
      <c r="E40" s="29">
        <v>5670</v>
      </c>
      <c r="F40" s="30" t="s">
        <v>35</v>
      </c>
      <c r="G40" s="35">
        <f t="shared" si="0"/>
        <v>0</v>
      </c>
      <c r="H40" s="36">
        <v>0</v>
      </c>
      <c r="I40" s="36">
        <v>4112000</v>
      </c>
      <c r="J40" s="36">
        <v>2360000</v>
      </c>
      <c r="K40" s="36">
        <v>2360000</v>
      </c>
      <c r="L40" s="37">
        <f t="shared" si="1"/>
        <v>0</v>
      </c>
      <c r="M40" s="38">
        <f t="shared" si="2"/>
        <v>0.57392996108949412</v>
      </c>
    </row>
    <row r="41" spans="2:13" x14ac:dyDescent="0.2">
      <c r="B41" s="32"/>
      <c r="C41" s="33"/>
      <c r="D41" s="34"/>
      <c r="E41" s="39"/>
      <c r="F41" s="40"/>
      <c r="G41" s="44"/>
      <c r="H41" s="44"/>
      <c r="I41" s="44"/>
      <c r="J41" s="44"/>
      <c r="K41" s="44"/>
      <c r="L41" s="41"/>
      <c r="M41" s="42"/>
    </row>
    <row r="42" spans="2:13" x14ac:dyDescent="0.2">
      <c r="B42" s="32"/>
      <c r="C42" s="33"/>
      <c r="D42" s="27"/>
      <c r="E42" s="43"/>
      <c r="F42" s="27"/>
      <c r="G42" s="27"/>
      <c r="H42" s="27"/>
      <c r="I42" s="27"/>
      <c r="J42" s="27"/>
      <c r="K42" s="27"/>
      <c r="L42" s="27"/>
      <c r="M42" s="28"/>
    </row>
    <row r="43" spans="2:13" ht="13.15" customHeight="1" x14ac:dyDescent="0.2">
      <c r="B43" s="88" t="s">
        <v>14</v>
      </c>
      <c r="C43" s="89"/>
      <c r="D43" s="89"/>
      <c r="E43" s="89"/>
      <c r="F43" s="89"/>
      <c r="G43" s="7">
        <f>SUM(G9:G40)</f>
        <v>1230000</v>
      </c>
      <c r="H43" s="7">
        <f>SUM(H9:H40)</f>
        <v>1230000</v>
      </c>
      <c r="I43" s="7">
        <f>SUM(I9:I40)</f>
        <v>9889494.25</v>
      </c>
      <c r="J43" s="7">
        <f>SUM(J9:J40)</f>
        <v>4239515.04</v>
      </c>
      <c r="K43" s="7">
        <f>SUM(K9:K40)</f>
        <v>4070765.04</v>
      </c>
      <c r="L43" s="8">
        <f>IFERROR(K43/H43,0)</f>
        <v>3.3095650731707318</v>
      </c>
      <c r="M43" s="9">
        <f>IFERROR(K43/I43,0)</f>
        <v>0.41162519913493051</v>
      </c>
    </row>
    <row r="44" spans="2:13" ht="4.9000000000000004" customHeight="1" x14ac:dyDescent="0.2">
      <c r="B44" s="32"/>
      <c r="C44" s="33"/>
      <c r="D44" s="27"/>
      <c r="E44" s="43"/>
      <c r="F44" s="27"/>
      <c r="G44" s="27"/>
      <c r="H44" s="27"/>
      <c r="I44" s="27"/>
      <c r="J44" s="27"/>
      <c r="K44" s="27"/>
      <c r="L44" s="27"/>
      <c r="M44" s="28"/>
    </row>
    <row r="45" spans="2:13" ht="13.15" customHeight="1" x14ac:dyDescent="0.2">
      <c r="B45" s="90" t="s">
        <v>15</v>
      </c>
      <c r="C45" s="87"/>
      <c r="D45" s="87"/>
      <c r="E45" s="21"/>
      <c r="F45" s="26"/>
      <c r="G45" s="27"/>
      <c r="H45" s="27"/>
      <c r="I45" s="27"/>
      <c r="J45" s="27"/>
      <c r="K45" s="27"/>
      <c r="L45" s="27"/>
      <c r="M45" s="28"/>
    </row>
    <row r="46" spans="2:13" ht="13.15" customHeight="1" x14ac:dyDescent="0.2">
      <c r="B46" s="25"/>
      <c r="C46" s="87" t="s">
        <v>16</v>
      </c>
      <c r="D46" s="87"/>
      <c r="E46" s="21"/>
      <c r="F46" s="26"/>
      <c r="G46" s="27"/>
      <c r="H46" s="27"/>
      <c r="I46" s="27"/>
      <c r="J46" s="27"/>
      <c r="K46" s="27"/>
      <c r="L46" s="27"/>
      <c r="M46" s="28"/>
    </row>
    <row r="47" spans="2:13" ht="6" customHeight="1" x14ac:dyDescent="0.2">
      <c r="B47" s="45"/>
      <c r="C47" s="46"/>
      <c r="D47" s="46"/>
      <c r="E47" s="39"/>
      <c r="F47" s="46"/>
      <c r="G47" s="27"/>
      <c r="H47" s="27"/>
      <c r="I47" s="27"/>
      <c r="J47" s="27"/>
      <c r="K47" s="27"/>
      <c r="L47" s="27"/>
      <c r="M47" s="28"/>
    </row>
    <row r="48" spans="2:13" ht="22.5" x14ac:dyDescent="0.2">
      <c r="B48" s="32" t="s">
        <v>50</v>
      </c>
      <c r="C48" s="33"/>
      <c r="D48" s="27" t="s">
        <v>51</v>
      </c>
      <c r="E48" s="43">
        <v>6220</v>
      </c>
      <c r="F48" s="27" t="s">
        <v>53</v>
      </c>
      <c r="G48" s="35">
        <f>+H48</f>
        <v>0</v>
      </c>
      <c r="H48" s="36">
        <v>0</v>
      </c>
      <c r="I48" s="36">
        <v>1444390.26</v>
      </c>
      <c r="J48" s="36">
        <v>373958.43</v>
      </c>
      <c r="K48" s="36">
        <v>373958.43</v>
      </c>
      <c r="L48" s="37">
        <f>IFERROR(K48/H48,0)</f>
        <v>0</v>
      </c>
      <c r="M48" s="38">
        <f>IFERROR(K48/I48,0)</f>
        <v>0.25890400977918532</v>
      </c>
    </row>
    <row r="49" spans="2:13" x14ac:dyDescent="0.2">
      <c r="B49" s="32"/>
      <c r="C49" s="33"/>
      <c r="D49" s="27"/>
      <c r="E49" s="43"/>
      <c r="F49" s="27"/>
      <c r="G49" s="44"/>
      <c r="H49" s="44"/>
      <c r="I49" s="44"/>
      <c r="J49" s="44"/>
      <c r="K49" s="44"/>
      <c r="L49" s="41"/>
      <c r="M49" s="42"/>
    </row>
    <row r="50" spans="2:13" x14ac:dyDescent="0.2">
      <c r="B50" s="47"/>
      <c r="C50" s="48"/>
      <c r="D50" s="49"/>
      <c r="E50" s="50"/>
      <c r="F50" s="49"/>
      <c r="G50" s="49"/>
      <c r="H50" s="49"/>
      <c r="I50" s="49"/>
      <c r="J50" s="49"/>
      <c r="K50" s="49"/>
      <c r="L50" s="49"/>
      <c r="M50" s="51"/>
    </row>
    <row r="51" spans="2:13" x14ac:dyDescent="0.2">
      <c r="B51" s="88" t="s">
        <v>17</v>
      </c>
      <c r="C51" s="89"/>
      <c r="D51" s="89"/>
      <c r="E51" s="89"/>
      <c r="F51" s="89"/>
      <c r="G51" s="7">
        <f>SUM(G48:G48)</f>
        <v>0</v>
      </c>
      <c r="H51" s="7">
        <f>SUM(H48:H48)</f>
        <v>0</v>
      </c>
      <c r="I51" s="7">
        <f>SUM(I48:I48)</f>
        <v>1444390.26</v>
      </c>
      <c r="J51" s="7">
        <f>SUM(J48:J48)</f>
        <v>373958.43</v>
      </c>
      <c r="K51" s="7">
        <f>SUM(K48:K48)</f>
        <v>373958.43</v>
      </c>
      <c r="L51" s="8">
        <f>IFERROR(K51/H51,0)</f>
        <v>0</v>
      </c>
      <c r="M51" s="9">
        <f>IFERROR(K51/I51,0)</f>
        <v>0.25890400977918532</v>
      </c>
    </row>
    <row r="52" spans="2:13" x14ac:dyDescent="0.2">
      <c r="B52" s="4"/>
      <c r="C52" s="5"/>
      <c r="D52" s="2"/>
      <c r="E52" s="6"/>
      <c r="F52" s="2"/>
      <c r="G52" s="2"/>
      <c r="H52" s="2"/>
      <c r="I52" s="2"/>
      <c r="J52" s="2"/>
      <c r="K52" s="2"/>
      <c r="L52" s="2"/>
      <c r="M52" s="3"/>
    </row>
    <row r="53" spans="2:13" x14ac:dyDescent="0.2">
      <c r="B53" s="75" t="s">
        <v>18</v>
      </c>
      <c r="C53" s="76"/>
      <c r="D53" s="76"/>
      <c r="E53" s="76"/>
      <c r="F53" s="76"/>
      <c r="G53" s="10">
        <f>+G43+G51</f>
        <v>1230000</v>
      </c>
      <c r="H53" s="10">
        <f>+H43+H51</f>
        <v>1230000</v>
      </c>
      <c r="I53" s="10">
        <f>+I43+I51</f>
        <v>11333884.51</v>
      </c>
      <c r="J53" s="10">
        <f>+J43+J51</f>
        <v>4613473.47</v>
      </c>
      <c r="K53" s="10">
        <f>+K43+K51</f>
        <v>4444723.47</v>
      </c>
      <c r="L53" s="11">
        <f>IFERROR(K53/H53,0)</f>
        <v>3.6135963170731706</v>
      </c>
      <c r="M53" s="12">
        <f>IFERROR(K53/I53,0)</f>
        <v>0.39216241052027445</v>
      </c>
    </row>
    <row r="54" spans="2:13" x14ac:dyDescent="0.2">
      <c r="B54" s="13"/>
      <c r="C54" s="14"/>
      <c r="D54" s="14"/>
      <c r="E54" s="15"/>
      <c r="F54" s="14"/>
      <c r="G54" s="14"/>
      <c r="H54" s="14"/>
      <c r="I54" s="14"/>
      <c r="J54" s="14"/>
      <c r="K54" s="14"/>
      <c r="L54" s="14"/>
      <c r="M54" s="16"/>
    </row>
    <row r="55" spans="2:13" ht="15" x14ac:dyDescent="0.25">
      <c r="B55" s="17" t="s">
        <v>19</v>
      </c>
      <c r="C55" s="17"/>
      <c r="D55" s="18"/>
      <c r="E55" s="19"/>
      <c r="F55" s="18"/>
      <c r="G55" s="18"/>
      <c r="H55" s="18"/>
    </row>
  </sheetData>
  <mergeCells count="22">
    <mergeCell ref="B53:F53"/>
    <mergeCell ref="K3:K5"/>
    <mergeCell ref="L3:M3"/>
    <mergeCell ref="L4:L5"/>
    <mergeCell ref="M4:M5"/>
    <mergeCell ref="B6:D6"/>
    <mergeCell ref="J6:K6"/>
    <mergeCell ref="C7:D7"/>
    <mergeCell ref="B43:F43"/>
    <mergeCell ref="B45:D45"/>
    <mergeCell ref="C46:D46"/>
    <mergeCell ref="B51:F5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46"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2021-05-12T16:49:58Z</cp:lastPrinted>
  <dcterms:created xsi:type="dcterms:W3CDTF">2020-08-06T19:52:58Z</dcterms:created>
  <dcterms:modified xsi:type="dcterms:W3CDTF">2021-05-12T16:50:02Z</dcterms:modified>
</cp:coreProperties>
</file>