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iomas 13\Desktop\2DO_TRIMESTRE\"/>
    </mc:Choice>
  </mc:AlternateContent>
  <bookViews>
    <workbookView xWindow="0" yWindow="0" windowWidth="24000" windowHeight="9135"/>
  </bookViews>
  <sheets>
    <sheet name="EAI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EAI!#REF!</definedName>
    <definedName name="A">[1]ECABR!#REF!</definedName>
    <definedName name="A_impresión_IM">[1]ECABR!#REF!</definedName>
    <definedName name="abc">[2]TOTAL!#REF!</definedName>
    <definedName name="Abr">#REF!</definedName>
    <definedName name="anexo">[1]ECABR!#REF!</definedName>
    <definedName name="_xlnm.Extract">[4]EGRESOS!#REF!</definedName>
    <definedName name="_xlnm.Print_Area" localSheetId="0">EAI!$A$1:$H$45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REPORTO">#REF!</definedName>
    <definedName name="sssss">[1]ECABR!#REF!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1" l="1"/>
  <c r="H37" i="1" s="1"/>
  <c r="H39" i="1" s="1"/>
  <c r="E38" i="1"/>
  <c r="G37" i="1"/>
  <c r="G39" i="1" s="1"/>
  <c r="F37" i="1"/>
  <c r="F39" i="1" s="1"/>
  <c r="E37" i="1"/>
  <c r="E39" i="1" s="1"/>
  <c r="D37" i="1"/>
  <c r="D39" i="1" s="1"/>
  <c r="C37" i="1"/>
  <c r="C39" i="1" s="1"/>
  <c r="H35" i="1"/>
  <c r="E35" i="1"/>
  <c r="H34" i="1"/>
  <c r="E34" i="1"/>
  <c r="H33" i="1"/>
  <c r="E33" i="1"/>
  <c r="H32" i="1"/>
  <c r="H31" i="1" s="1"/>
  <c r="E32" i="1"/>
  <c r="G31" i="1"/>
  <c r="F31" i="1"/>
  <c r="E31" i="1"/>
  <c r="D31" i="1"/>
  <c r="C31" i="1"/>
  <c r="H29" i="1"/>
  <c r="E29" i="1"/>
  <c r="H28" i="1"/>
  <c r="E28" i="1"/>
  <c r="H27" i="1"/>
  <c r="E27" i="1"/>
  <c r="H26" i="1"/>
  <c r="E26" i="1"/>
  <c r="H25" i="1"/>
  <c r="E25" i="1"/>
  <c r="H24" i="1"/>
  <c r="E24" i="1"/>
  <c r="H23" i="1"/>
  <c r="E23" i="1"/>
  <c r="E21" i="1" s="1"/>
  <c r="H22" i="1"/>
  <c r="H21" i="1" s="1"/>
  <c r="E22" i="1"/>
  <c r="G21" i="1"/>
  <c r="F21" i="1"/>
  <c r="D21" i="1"/>
  <c r="C21" i="1"/>
  <c r="G16" i="1"/>
  <c r="F16" i="1"/>
  <c r="D16" i="1"/>
  <c r="C16" i="1"/>
  <c r="H14" i="1"/>
  <c r="E14" i="1"/>
  <c r="H13" i="1"/>
  <c r="E13" i="1"/>
  <c r="H12" i="1"/>
  <c r="E12" i="1"/>
  <c r="H11" i="1"/>
  <c r="E11" i="1"/>
  <c r="H10" i="1"/>
  <c r="E10" i="1"/>
  <c r="H9" i="1"/>
  <c r="E9" i="1"/>
  <c r="H8" i="1"/>
  <c r="E8" i="1"/>
  <c r="H7" i="1"/>
  <c r="E7" i="1"/>
  <c r="H6" i="1"/>
  <c r="E6" i="1"/>
  <c r="E16" i="1" s="1"/>
  <c r="H5" i="1"/>
  <c r="H16" i="1" s="1"/>
  <c r="E5" i="1"/>
</calcChain>
</file>

<file path=xl/sharedStrings.xml><?xml version="1.0" encoding="utf-8"?>
<sst xmlns="http://schemas.openxmlformats.org/spreadsheetml/2006/main" count="99" uniqueCount="51">
  <si>
    <t>UNIVERSIDAD TECNOLOGICA DE SAN MIGUEL ALLENDE
Estado Analítico de Ingresos
Del 1 de Enero al 30 de Junio de 2021</t>
  </si>
  <si>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</si>
  <si>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</si>
  <si>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</si>
  <si>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</si>
  <si>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</si>
  <si>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</si>
  <si>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</si>
  <si>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</si>
  <si>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</si>
  <si>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</si>
  <si>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</si>
  <si>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</si>
  <si>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</si>
  <si>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</si>
  <si>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</si>
  <si>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10</t>
  </si>
  <si>
    <t>Cuotas y Aportaciones de Seguridad Social</t>
  </si>
  <si>
    <t>20</t>
  </si>
  <si>
    <t>Contribuciones de Mejoras</t>
  </si>
  <si>
    <t>30</t>
  </si>
  <si>
    <t>Derechos</t>
  </si>
  <si>
    <t>40</t>
  </si>
  <si>
    <t>Productos</t>
  </si>
  <si>
    <t>50</t>
  </si>
  <si>
    <t>Aprovechamientos</t>
  </si>
  <si>
    <t>60</t>
  </si>
  <si>
    <t>Ingresos por Venta de Bienes, Prestación de Servicios y Otros Ingresos</t>
  </si>
  <si>
    <t>70</t>
  </si>
  <si>
    <t>Participaciones, Aportaciones, Convenios, Incentivos de Derivados de la Colaboración Fiscal y Fondos Distintos de Aportaciones</t>
  </si>
  <si>
    <t>80</t>
  </si>
  <si>
    <t>Transferencias, Asignaciones, Subsidios y Subvenciones, y Pensiones y Jubilaciones</t>
  </si>
  <si>
    <t>90</t>
  </si>
  <si>
    <t>Ingresos Derivados de Financiamientos</t>
  </si>
  <si>
    <t>00</t>
  </si>
  <si>
    <t>xx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</si>
  <si>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</si>
  <si>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</si>
  <si>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</si>
  <si>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</si>
  <si>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</si>
  <si>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</si>
  <si>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</si>
  <si>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t>Ingresos de los Entes Públicos de los Poderes Legislativo y
Judicial, de los Órganos Autónomos y del Sector Paraestatal o Paramunicipal, así como de las Empresas Productivas del Estado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</si>
  <si>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</si>
  <si>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</si>
  <si>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</si>
  <si>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“Bajo protesta de decir verdad declaramos que los Estados Financieros y sus notas, son razonablemente correctos y son responsabilidad del emisor”.</t>
  </si>
  <si>
    <r>
      <rPr>
        <vertAlign val="superscript"/>
        <sz val="8"/>
        <color theme="1"/>
        <rFont val="Arial"/>
        <family val="2"/>
      </rPr>
      <t>1</t>
    </r>
    <r>
      <rPr>
        <sz val="11"/>
        <color theme="1"/>
        <rFont val="Calibri"/>
        <family val="2"/>
        <scheme val="minor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</si>
  <si>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11"/>
        <color theme="1"/>
        <rFont val="Calibri"/>
        <family val="2"/>
        <scheme val="minor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</si>
  <si>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11"/>
        <color theme="1"/>
        <rFont val="Calibri"/>
        <family val="2"/>
        <scheme val="minor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</si>
</sst>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sz val="1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9" fillId="0" borderId="0"/>
    <xf numFmtId="0" fontId="4" fillId="0" borderId="0"/>
  </cellStyleXfs>
  <cellXfs count="67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vertical="top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  <protection locked="0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3" xfId="1" quotePrefix="1" applyFont="1" applyFill="1" applyBorder="1" applyAlignment="1">
      <alignment horizontal="center" vertical="center" wrapText="1"/>
    </xf>
    <xf numFmtId="0" fontId="2" fillId="2" borderId="9" xfId="1" quotePrefix="1" applyFont="1" applyFill="1" applyBorder="1" applyAlignment="1">
      <alignment horizontal="center" vertical="center" wrapText="1"/>
    </xf>
    <xf numFmtId="0" fontId="4" fillId="0" borderId="7" xfId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vertical="top" wrapText="1"/>
      <protection locked="0"/>
    </xf>
    <xf numFmtId="4" fontId="4" fillId="0" borderId="6" xfId="1" applyNumberFormat="1" applyFont="1" applyFill="1" applyBorder="1" applyAlignment="1" applyProtection="1">
      <alignment vertical="top"/>
      <protection locked="0"/>
    </xf>
    <xf numFmtId="49" fontId="5" fillId="0" borderId="0" xfId="1" applyNumberFormat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vertical="top"/>
      <protection locked="0"/>
    </xf>
    <xf numFmtId="0" fontId="6" fillId="0" borderId="7" xfId="1" applyFont="1" applyFill="1" applyBorder="1" applyAlignment="1" applyProtection="1">
      <alignment vertical="top"/>
      <protection locked="0"/>
    </xf>
    <xf numFmtId="0" fontId="6" fillId="0" borderId="0" xfId="1" applyFont="1" applyFill="1" applyBorder="1" applyAlignment="1" applyProtection="1">
      <alignment vertical="top" wrapText="1"/>
      <protection locked="0"/>
    </xf>
    <xf numFmtId="4" fontId="4" fillId="0" borderId="13" xfId="1" applyNumberFormat="1" applyFont="1" applyFill="1" applyBorder="1" applyAlignment="1" applyProtection="1">
      <alignment vertical="top"/>
      <protection locked="0"/>
    </xf>
    <xf numFmtId="0" fontId="0" fillId="0" borderId="7" xfId="1" applyFont="1" applyFill="1" applyBorder="1" applyAlignment="1" applyProtection="1">
      <alignment vertical="top"/>
      <protection locked="0"/>
    </xf>
    <xf numFmtId="4" fontId="4" fillId="0" borderId="10" xfId="1" applyNumberFormat="1" applyFont="1" applyFill="1" applyBorder="1" applyAlignment="1" applyProtection="1">
      <alignment vertical="top"/>
      <protection locked="0"/>
    </xf>
    <xf numFmtId="0" fontId="6" fillId="0" borderId="1" xfId="1" quotePrefix="1" applyFont="1" applyFill="1" applyBorder="1" applyAlignment="1" applyProtection="1">
      <alignment horizontal="center" vertical="top"/>
      <protection locked="0"/>
    </xf>
    <xf numFmtId="0" fontId="2" fillId="0" borderId="2" xfId="1" applyFont="1" applyFill="1" applyBorder="1" applyAlignment="1" applyProtection="1">
      <alignment horizontal="left" vertical="top" indent="3"/>
      <protection locked="0"/>
    </xf>
    <xf numFmtId="4" fontId="6" fillId="0" borderId="9" xfId="1" applyNumberFormat="1" applyFont="1" applyFill="1" applyBorder="1" applyAlignment="1" applyProtection="1">
      <alignment vertical="top"/>
      <protection locked="0"/>
    </xf>
    <xf numFmtId="4" fontId="6" fillId="0" borderId="2" xfId="1" applyNumberFormat="1" applyFont="1" applyFill="1" applyBorder="1" applyAlignment="1" applyProtection="1">
      <alignment vertical="top"/>
      <protection locked="0"/>
    </xf>
    <xf numFmtId="4" fontId="6" fillId="0" borderId="6" xfId="1" applyNumberFormat="1" applyFont="1" applyFill="1" applyBorder="1" applyAlignment="1" applyProtection="1">
      <alignment vertical="top"/>
      <protection locked="0"/>
    </xf>
    <xf numFmtId="0" fontId="6" fillId="0" borderId="4" xfId="1" quotePrefix="1" applyFont="1" applyFill="1" applyBorder="1" applyAlignment="1" applyProtection="1">
      <alignment horizontal="center" vertical="top"/>
      <protection locked="0"/>
    </xf>
    <xf numFmtId="0" fontId="6" fillId="0" borderId="14" xfId="1" applyFont="1" applyFill="1" applyBorder="1" applyAlignment="1" applyProtection="1">
      <alignment vertical="top"/>
      <protection locked="0"/>
    </xf>
    <xf numFmtId="4" fontId="6" fillId="0" borderId="14" xfId="1" applyNumberFormat="1" applyFont="1" applyFill="1" applyBorder="1" applyAlignment="1" applyProtection="1">
      <alignment vertical="top"/>
      <protection locked="0"/>
    </xf>
    <xf numFmtId="4" fontId="6" fillId="0" borderId="5" xfId="1" applyNumberFormat="1" applyFont="1" applyFill="1" applyBorder="1" applyAlignment="1" applyProtection="1">
      <alignment vertical="top"/>
      <protection locked="0"/>
    </xf>
    <xf numFmtId="4" fontId="2" fillId="0" borderId="1" xfId="1" applyNumberFormat="1" applyFont="1" applyFill="1" applyBorder="1" applyAlignment="1" applyProtection="1">
      <alignment vertical="top"/>
      <protection locked="0"/>
    </xf>
    <xf numFmtId="4" fontId="2" fillId="0" borderId="2" xfId="1" applyNumberFormat="1" applyFont="1" applyFill="1" applyBorder="1" applyAlignment="1" applyProtection="1">
      <alignment vertical="top"/>
      <protection locked="0"/>
    </xf>
    <xf numFmtId="4" fontId="6" fillId="0" borderId="10" xfId="1" applyNumberFormat="1" applyFont="1" applyFill="1" applyBorder="1" applyAlignment="1" applyProtection="1">
      <alignment vertical="top"/>
      <protection locked="0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 applyProtection="1">
      <alignment horizontal="left" vertical="top"/>
    </xf>
    <xf numFmtId="0" fontId="2" fillId="0" borderId="0" xfId="1" applyFont="1" applyFill="1" applyBorder="1" applyAlignment="1" applyProtection="1">
      <alignment horizontal="justify" vertical="top" wrapText="1"/>
    </xf>
    <xf numFmtId="4" fontId="2" fillId="0" borderId="6" xfId="1" applyNumberFormat="1" applyFont="1" applyFill="1" applyBorder="1" applyAlignment="1" applyProtection="1">
      <alignment vertical="top"/>
      <protection locked="0"/>
    </xf>
    <xf numFmtId="0" fontId="6" fillId="0" borderId="7" xfId="1" applyFont="1" applyFill="1" applyBorder="1" applyAlignment="1" applyProtection="1">
      <alignment horizontal="center" vertical="top"/>
    </xf>
    <xf numFmtId="0" fontId="6" fillId="0" borderId="0" xfId="1" applyFont="1" applyFill="1" applyBorder="1" applyAlignment="1" applyProtection="1">
      <alignment horizontal="left" vertical="top" wrapText="1"/>
    </xf>
    <xf numFmtId="4" fontId="6" fillId="0" borderId="13" xfId="1" applyNumberFormat="1" applyFont="1" applyFill="1" applyBorder="1" applyAlignment="1" applyProtection="1">
      <alignment vertical="top"/>
      <protection locked="0"/>
    </xf>
    <xf numFmtId="0" fontId="2" fillId="0" borderId="7" xfId="1" applyFont="1" applyFill="1" applyBorder="1" applyAlignment="1" applyProtection="1">
      <alignment horizontal="left" vertical="top" wrapText="1"/>
    </xf>
    <xf numFmtId="0" fontId="2" fillId="0" borderId="8" xfId="1" applyFont="1" applyFill="1" applyBorder="1" applyAlignment="1" applyProtection="1">
      <alignment horizontal="left" vertical="top" wrapText="1"/>
    </xf>
    <xf numFmtId="4" fontId="2" fillId="0" borderId="13" xfId="1" applyNumberFormat="1" applyFont="1" applyFill="1" applyBorder="1" applyAlignment="1" applyProtection="1">
      <alignment vertical="top"/>
      <protection locked="0"/>
    </xf>
    <xf numFmtId="0" fontId="2" fillId="0" borderId="7" xfId="1" applyFont="1" applyFill="1" applyBorder="1" applyAlignment="1" applyProtection="1">
      <alignment vertical="top"/>
    </xf>
    <xf numFmtId="0" fontId="2" fillId="0" borderId="0" xfId="1" applyFont="1" applyFill="1" applyBorder="1" applyAlignment="1" applyProtection="1">
      <alignment vertical="top"/>
    </xf>
    <xf numFmtId="0" fontId="2" fillId="0" borderId="7" xfId="2" applyFont="1" applyFill="1" applyBorder="1" applyAlignment="1" applyProtection="1">
      <alignment horizontal="center" vertical="top"/>
    </xf>
    <xf numFmtId="0" fontId="6" fillId="0" borderId="1" xfId="1" quotePrefix="1" applyFont="1" applyFill="1" applyBorder="1" applyAlignment="1" applyProtection="1">
      <alignment horizontal="center" vertical="top"/>
    </xf>
    <xf numFmtId="0" fontId="2" fillId="0" borderId="2" xfId="1" applyFont="1" applyFill="1" applyBorder="1" applyAlignment="1" applyProtection="1">
      <alignment horizontal="center" vertical="top" wrapText="1"/>
    </xf>
    <xf numFmtId="0" fontId="6" fillId="0" borderId="14" xfId="1" quotePrefix="1" applyFont="1" applyFill="1" applyBorder="1" applyAlignment="1" applyProtection="1">
      <alignment horizontal="center" vertical="top"/>
      <protection locked="0"/>
    </xf>
    <xf numFmtId="4" fontId="2" fillId="0" borderId="3" xfId="1" applyNumberFormat="1" applyFont="1" applyFill="1" applyBorder="1" applyAlignment="1" applyProtection="1">
      <alignment vertical="top"/>
      <protection locked="0"/>
    </xf>
    <xf numFmtId="0" fontId="4" fillId="0" borderId="0" xfId="3" applyFont="1"/>
    <xf numFmtId="0" fontId="0" fillId="0" borderId="0" xfId="1" applyFont="1" applyFill="1" applyBorder="1" applyAlignment="1" applyProtection="1">
      <alignment vertical="top" wrapText="1"/>
      <protection locked="0"/>
    </xf>
    <xf numFmtId="0" fontId="0" fillId="0" borderId="0" xfId="1" applyFont="1" applyFill="1" applyBorder="1" applyAlignment="1" applyProtection="1">
      <alignment vertical="top"/>
      <protection locked="0"/>
    </xf>
    <xf numFmtId="0" fontId="0" fillId="0" borderId="0" xfId="1" applyFont="1" applyFill="1" applyBorder="1" applyAlignment="1" applyProtection="1">
      <alignment horizontal="left" vertical="top" wrapText="1"/>
      <protection locked="0"/>
    </xf>
  </cellXfs>
  <cellStyles count="4">
    <cellStyle name="Normal" xfId="0" builtinId="0"/>
    <cellStyle name="Normal 2" xfId="3"/>
    <cellStyle name="Normal 2 2" xfId="2"/>
    <cellStyle name="Normal 2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1552706</xdr:colOff>
      <xdr:row>46</xdr:row>
      <xdr:rowOff>26095</xdr:rowOff>
    </xdr:from>
    <xdr:to>
      <xdr:col>3</xdr:col>
      <xdr:colOff>36405</xdr:colOff>
      <xdr:row>51</xdr:row>
      <xdr:rowOff>140395</xdr:rowOff>
    </xdr:to>
    <xdr:sp macro="" textlink="">
      <xdr:nvSpPr>
        <xdr:cNvPr id="2" name="CuadroTexto 1"/>
        <xdr:cNvSpPr txBox="1"/>
      </xdr:nvSpPr>
      <xdr:spPr>
        <a:xfrm>
          <a:off x="1657481" y="8951020"/>
          <a:ext cx="3074749" cy="828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________________________________________</a:t>
          </a:r>
        </a:p>
        <a:p>
          <a:pPr algn="ctr"/>
          <a:r>
            <a:rPr lang="es-MX" sz="1100"/>
            <a:t>ENCARGADO</a:t>
          </a:r>
          <a:r>
            <a:rPr lang="es-MX" sz="1100" baseline="0"/>
            <a:t> DE RECTORIA</a:t>
          </a:r>
          <a:endParaRPr lang="es-MX" sz="1100"/>
        </a:p>
        <a:p>
          <a:pPr algn="ctr"/>
          <a:r>
            <a:rPr lang="es-MX" sz="1100"/>
            <a:t>DANIEL</a:t>
          </a:r>
          <a:r>
            <a:rPr lang="es-MX" sz="1100" baseline="0"/>
            <a:t> JIMENEZ RODRIGUEZ </a:t>
          </a:r>
        </a:p>
      </xdr:txBody>
    </xdr:sp>
    <xdr:clientData/>
  </xdr:twoCellAnchor>
  <xdr:twoCellAnchor>
    <xdr:from>
      <xdr:col>3</xdr:col>
      <xdr:colOff>782617</xdr:colOff>
      <xdr:row>46</xdr:row>
      <xdr:rowOff>26095</xdr:rowOff>
    </xdr:from>
    <xdr:to>
      <xdr:col>6</xdr:col>
      <xdr:colOff>820716</xdr:colOff>
      <xdr:row>51</xdr:row>
      <xdr:rowOff>140395</xdr:rowOff>
    </xdr:to>
    <xdr:sp macro="" textlink="">
      <xdr:nvSpPr>
        <xdr:cNvPr id="3" name="CuadroTexto 2"/>
        <xdr:cNvSpPr txBox="1"/>
      </xdr:nvSpPr>
      <xdr:spPr>
        <a:xfrm>
          <a:off x="5478442" y="8951020"/>
          <a:ext cx="3209924" cy="828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__________________________________________</a:t>
          </a:r>
        </a:p>
        <a:p>
          <a:pPr algn="ctr"/>
          <a:r>
            <a:rPr lang="es-MX" sz="1100"/>
            <a:t>DIRECTORA DE ADMINISTRACION Y FINANZAS </a:t>
          </a:r>
        </a:p>
        <a:p>
          <a:pPr algn="ctr"/>
          <a:r>
            <a:rPr lang="es-MX" sz="1100"/>
            <a:t>JULIA BEATRIZ</a:t>
          </a:r>
          <a:r>
            <a:rPr lang="es-MX" sz="1100" baseline="0"/>
            <a:t> AMADOR GONZALEZ</a:t>
          </a:r>
        </a:p>
        <a:p>
          <a:pPr algn="ctr"/>
          <a:endParaRPr lang="es-MX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/Alfredo%20Fonseca/afg/2013/CUENTAS%20DE/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diomas%2013/Desktop/ESTADOS%20FINANCIEROS%202DO%20TRIMESTRE%20202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EADOP"/>
      <sheetName val="EVHP"/>
      <sheetName val="EFE"/>
      <sheetName val="IPC"/>
      <sheetName val="NOTAS ACT"/>
      <sheetName val="NOTAS ESF"/>
      <sheetName val="NOTAS VHP"/>
      <sheetName val="NOTAS EFE"/>
      <sheetName val="NOTAS Memoria"/>
      <sheetName val="EAI"/>
      <sheetName val="CA"/>
      <sheetName val="COG"/>
      <sheetName val="CTG"/>
      <sheetName val="CFG"/>
      <sheetName val="EN"/>
      <sheetName val="ID"/>
      <sheetName val="IPF"/>
      <sheetName val="GCP"/>
      <sheetName val="PPI"/>
      <sheetName val="DGTOF"/>
      <sheetName val="RCTAB"/>
      <sheetName val="MPASUB"/>
      <sheetName val="REB"/>
      <sheetName val="Inf adi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tabSelected="1" zoomScaleNormal="100" workbookViewId="0">
      <selection activeCell="B10" sqref="B10"/>
    </sheetView>
  </sheetViews>
  <sheetFormatPr baseColWidth="10" defaultColWidth="10.28515625" defaultRowHeight="11.25" x14ac:dyDescent="0.25"/>
  <cols>
    <col min="1" max="1" width="1.5703125" style="23" customWidth="1"/>
    <col min="2" max="2" width="53.5703125" style="23" customWidth="1"/>
    <col min="3" max="3" width="15.28515625" style="23" customWidth="1"/>
    <col min="4" max="4" width="17" style="23" customWidth="1"/>
    <col min="5" max="6" width="15.28515625" style="23" customWidth="1"/>
    <col min="7" max="7" width="16.140625" style="23" customWidth="1"/>
    <col min="8" max="8" width="15.28515625" style="23" customWidth="1"/>
    <col min="9" max="16384" width="10.28515625" style="23"/>
  </cols>
  <sheetData>
    <row r="1" spans="1:9" s="4" customFormat="1" ht="39.950000000000003" customHeight="1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9" s="4" customFormat="1" x14ac:dyDescent="0.25">
      <c r="A2" s="5" t="s">
        <v>1</v>
      </c>
      <c r="B2" s="6"/>
      <c r="C2" s="2" t="s">
        <v>2</v>
      </c>
      <c r="D2" s="2"/>
      <c r="E2" s="2"/>
      <c r="F2" s="2"/>
      <c r="G2" s="2"/>
      <c r="H2" s="7" t="s">
        <v>3</v>
      </c>
    </row>
    <row r="3" spans="1:9" s="14" customFormat="1" ht="24.95" customHeight="1" x14ac:dyDescent="0.25">
      <c r="A3" s="8"/>
      <c r="B3" s="9"/>
      <c r="C3" s="10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3"/>
    </row>
    <row r="4" spans="1:9" s="14" customFormat="1" x14ac:dyDescent="0.25">
      <c r="A4" s="15"/>
      <c r="B4" s="16"/>
      <c r="C4" s="17" t="s">
        <v>9</v>
      </c>
      <c r="D4" s="18" t="s">
        <v>10</v>
      </c>
      <c r="E4" s="18" t="s">
        <v>11</v>
      </c>
      <c r="F4" s="18" t="s">
        <v>12</v>
      </c>
      <c r="G4" s="18" t="s">
        <v>13</v>
      </c>
      <c r="H4" s="18" t="s">
        <v>14</v>
      </c>
    </row>
    <row r="5" spans="1:9" x14ac:dyDescent="0.25">
      <c r="A5" s="19"/>
      <c r="B5" s="20" t="s">
        <v>15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22" t="s">
        <v>16</v>
      </c>
    </row>
    <row r="6" spans="1:9" x14ac:dyDescent="0.25">
      <c r="A6" s="24"/>
      <c r="B6" s="25" t="s">
        <v>17</v>
      </c>
      <c r="C6" s="26">
        <v>0</v>
      </c>
      <c r="D6" s="26">
        <v>0</v>
      </c>
      <c r="E6" s="26">
        <f t="shared" ref="E6:E14" si="0">C6+D6</f>
        <v>0</v>
      </c>
      <c r="F6" s="26">
        <v>0</v>
      </c>
      <c r="G6" s="26">
        <v>0</v>
      </c>
      <c r="H6" s="26">
        <f t="shared" ref="H6:H14" si="1">G6-C6</f>
        <v>0</v>
      </c>
      <c r="I6" s="22" t="s">
        <v>18</v>
      </c>
    </row>
    <row r="7" spans="1:9" x14ac:dyDescent="0.25">
      <c r="A7" s="19"/>
      <c r="B7" s="20" t="s">
        <v>19</v>
      </c>
      <c r="C7" s="26">
        <v>0</v>
      </c>
      <c r="D7" s="26">
        <v>0</v>
      </c>
      <c r="E7" s="26">
        <f t="shared" si="0"/>
        <v>0</v>
      </c>
      <c r="F7" s="26">
        <v>0</v>
      </c>
      <c r="G7" s="26">
        <v>0</v>
      </c>
      <c r="H7" s="26">
        <f t="shared" si="1"/>
        <v>0</v>
      </c>
      <c r="I7" s="22" t="s">
        <v>20</v>
      </c>
    </row>
    <row r="8" spans="1:9" x14ac:dyDescent="0.25">
      <c r="A8" s="19"/>
      <c r="B8" s="20" t="s">
        <v>21</v>
      </c>
      <c r="C8" s="26">
        <v>0</v>
      </c>
      <c r="D8" s="26">
        <v>0</v>
      </c>
      <c r="E8" s="26">
        <f t="shared" si="0"/>
        <v>0</v>
      </c>
      <c r="F8" s="26">
        <v>0</v>
      </c>
      <c r="G8" s="26">
        <v>0</v>
      </c>
      <c r="H8" s="26">
        <f t="shared" si="1"/>
        <v>0</v>
      </c>
      <c r="I8" s="22" t="s">
        <v>22</v>
      </c>
    </row>
    <row r="9" spans="1:9" x14ac:dyDescent="0.25">
      <c r="A9" s="19"/>
      <c r="B9" s="20" t="s">
        <v>23</v>
      </c>
      <c r="C9" s="26">
        <v>0</v>
      </c>
      <c r="D9" s="26">
        <v>0</v>
      </c>
      <c r="E9" s="26">
        <f t="shared" si="0"/>
        <v>0</v>
      </c>
      <c r="F9" s="26">
        <v>0</v>
      </c>
      <c r="G9" s="26">
        <v>0</v>
      </c>
      <c r="H9" s="26">
        <f t="shared" si="1"/>
        <v>0</v>
      </c>
      <c r="I9" s="22" t="s">
        <v>24</v>
      </c>
    </row>
    <row r="10" spans="1:9" x14ac:dyDescent="0.25">
      <c r="A10" s="24"/>
      <c r="B10" s="25" t="s">
        <v>25</v>
      </c>
      <c r="C10" s="26">
        <v>0</v>
      </c>
      <c r="D10" s="26">
        <v>0</v>
      </c>
      <c r="E10" s="26">
        <f t="shared" si="0"/>
        <v>0</v>
      </c>
      <c r="F10" s="26">
        <v>0</v>
      </c>
      <c r="G10" s="26">
        <v>0</v>
      </c>
      <c r="H10" s="26">
        <f t="shared" si="1"/>
        <v>0</v>
      </c>
      <c r="I10" s="22" t="s">
        <v>26</v>
      </c>
    </row>
    <row r="11" spans="1:9" ht="15" x14ac:dyDescent="0.25">
      <c r="A11" s="27"/>
      <c r="B11" s="20" t="s">
        <v>27</v>
      </c>
      <c r="C11" s="26">
        <v>7409797</v>
      </c>
      <c r="D11" s="26">
        <v>922051.99</v>
      </c>
      <c r="E11" s="26">
        <f t="shared" si="0"/>
        <v>8331848.9900000002</v>
      </c>
      <c r="F11" s="26">
        <v>4138516.65</v>
      </c>
      <c r="G11" s="26">
        <v>4138516.65</v>
      </c>
      <c r="H11" s="26">
        <f t="shared" si="1"/>
        <v>-3271280.35</v>
      </c>
      <c r="I11" s="22" t="s">
        <v>28</v>
      </c>
    </row>
    <row r="12" spans="1:9" ht="22.5" x14ac:dyDescent="0.25">
      <c r="A12" s="27"/>
      <c r="B12" s="20" t="s">
        <v>29</v>
      </c>
      <c r="C12" s="26">
        <v>19526699</v>
      </c>
      <c r="D12" s="26">
        <v>7622952.96</v>
      </c>
      <c r="E12" s="26">
        <f t="shared" si="0"/>
        <v>27149651.960000001</v>
      </c>
      <c r="F12" s="26">
        <v>13509960.08</v>
      </c>
      <c r="G12" s="26">
        <v>12051626.73</v>
      </c>
      <c r="H12" s="26">
        <f t="shared" si="1"/>
        <v>-7475072.2699999996</v>
      </c>
      <c r="I12" s="22" t="s">
        <v>30</v>
      </c>
    </row>
    <row r="13" spans="1:9" ht="22.5" x14ac:dyDescent="0.25">
      <c r="A13" s="27"/>
      <c r="B13" s="20" t="s">
        <v>31</v>
      </c>
      <c r="C13" s="26">
        <v>19494980.239999998</v>
      </c>
      <c r="D13" s="26">
        <v>691764.76</v>
      </c>
      <c r="E13" s="26">
        <f t="shared" si="0"/>
        <v>20186745</v>
      </c>
      <c r="F13" s="26">
        <v>11618216.5</v>
      </c>
      <c r="G13" s="26">
        <v>11618216.5</v>
      </c>
      <c r="H13" s="26">
        <f t="shared" si="1"/>
        <v>-7876763.7399999984</v>
      </c>
      <c r="I13" s="22" t="s">
        <v>32</v>
      </c>
    </row>
    <row r="14" spans="1:9" x14ac:dyDescent="0.25">
      <c r="A14" s="19"/>
      <c r="B14" s="20" t="s">
        <v>33</v>
      </c>
      <c r="C14" s="26">
        <v>0</v>
      </c>
      <c r="D14" s="26">
        <v>0</v>
      </c>
      <c r="E14" s="26">
        <f t="shared" si="0"/>
        <v>0</v>
      </c>
      <c r="F14" s="26">
        <v>0</v>
      </c>
      <c r="G14" s="26">
        <v>0</v>
      </c>
      <c r="H14" s="26">
        <f t="shared" si="1"/>
        <v>0</v>
      </c>
      <c r="I14" s="22" t="s">
        <v>34</v>
      </c>
    </row>
    <row r="15" spans="1:9" x14ac:dyDescent="0.25">
      <c r="A15" s="19"/>
      <c r="C15" s="28"/>
      <c r="D15" s="28"/>
      <c r="E15" s="28"/>
      <c r="F15" s="28"/>
      <c r="G15" s="28"/>
      <c r="H15" s="28"/>
      <c r="I15" s="22" t="s">
        <v>35</v>
      </c>
    </row>
    <row r="16" spans="1:9" x14ac:dyDescent="0.25">
      <c r="A16" s="29"/>
      <c r="B16" s="30" t="s">
        <v>36</v>
      </c>
      <c r="C16" s="31">
        <f>SUM(C5:C14)</f>
        <v>46431476.239999995</v>
      </c>
      <c r="D16" s="31">
        <f t="shared" ref="D16:H16" si="2">SUM(D5:D14)</f>
        <v>9236769.709999999</v>
      </c>
      <c r="E16" s="31">
        <f t="shared" si="2"/>
        <v>55668245.950000003</v>
      </c>
      <c r="F16" s="31">
        <f t="shared" si="2"/>
        <v>29266693.23</v>
      </c>
      <c r="G16" s="32">
        <f t="shared" si="2"/>
        <v>27808359.880000003</v>
      </c>
      <c r="H16" s="33">
        <f t="shared" si="2"/>
        <v>-18623116.359999999</v>
      </c>
      <c r="I16" s="22" t="s">
        <v>35</v>
      </c>
    </row>
    <row r="17" spans="1:9" x14ac:dyDescent="0.25">
      <c r="A17" s="34"/>
      <c r="B17" s="35"/>
      <c r="C17" s="36"/>
      <c r="D17" s="36"/>
      <c r="E17" s="37"/>
      <c r="F17" s="38" t="s">
        <v>37</v>
      </c>
      <c r="G17" s="39"/>
      <c r="H17" s="40"/>
      <c r="I17" s="22" t="s">
        <v>35</v>
      </c>
    </row>
    <row r="18" spans="1:9" x14ac:dyDescent="0.25">
      <c r="A18" s="41" t="s">
        <v>38</v>
      </c>
      <c r="B18" s="42"/>
      <c r="C18" s="2" t="s">
        <v>2</v>
      </c>
      <c r="D18" s="2"/>
      <c r="E18" s="2"/>
      <c r="F18" s="2"/>
      <c r="G18" s="2"/>
      <c r="H18" s="7" t="s">
        <v>3</v>
      </c>
      <c r="I18" s="22" t="s">
        <v>35</v>
      </c>
    </row>
    <row r="19" spans="1:9" ht="22.5" x14ac:dyDescent="0.25">
      <c r="A19" s="43"/>
      <c r="B19" s="44"/>
      <c r="C19" s="10" t="s">
        <v>4</v>
      </c>
      <c r="D19" s="11" t="s">
        <v>5</v>
      </c>
      <c r="E19" s="11" t="s">
        <v>6</v>
      </c>
      <c r="F19" s="11" t="s">
        <v>7</v>
      </c>
      <c r="G19" s="12" t="s">
        <v>8</v>
      </c>
      <c r="H19" s="13"/>
      <c r="I19" s="22" t="s">
        <v>35</v>
      </c>
    </row>
    <row r="20" spans="1:9" x14ac:dyDescent="0.25">
      <c r="A20" s="45"/>
      <c r="B20" s="46"/>
      <c r="C20" s="17" t="s">
        <v>9</v>
      </c>
      <c r="D20" s="18" t="s">
        <v>10</v>
      </c>
      <c r="E20" s="18" t="s">
        <v>11</v>
      </c>
      <c r="F20" s="18" t="s">
        <v>12</v>
      </c>
      <c r="G20" s="18" t="s">
        <v>13</v>
      </c>
      <c r="H20" s="18" t="s">
        <v>14</v>
      </c>
      <c r="I20" s="22" t="s">
        <v>35</v>
      </c>
    </row>
    <row r="21" spans="1:9" x14ac:dyDescent="0.25">
      <c r="A21" s="47" t="s">
        <v>39</v>
      </c>
      <c r="B21" s="48"/>
      <c r="C21" s="49">
        <f t="shared" ref="C21:H21" si="3">SUM(C22+C23+C24+C25+C26+C27+C28+C29)</f>
        <v>0</v>
      </c>
      <c r="D21" s="49">
        <f t="shared" si="3"/>
        <v>0</v>
      </c>
      <c r="E21" s="49">
        <f t="shared" si="3"/>
        <v>0</v>
      </c>
      <c r="F21" s="49">
        <f t="shared" si="3"/>
        <v>0</v>
      </c>
      <c r="G21" s="49">
        <f t="shared" si="3"/>
        <v>0</v>
      </c>
      <c r="H21" s="49">
        <f t="shared" si="3"/>
        <v>0</v>
      </c>
      <c r="I21" s="22" t="s">
        <v>35</v>
      </c>
    </row>
    <row r="22" spans="1:9" x14ac:dyDescent="0.25">
      <c r="A22" s="50"/>
      <c r="B22" s="51" t="s">
        <v>15</v>
      </c>
      <c r="C22" s="52">
        <v>0</v>
      </c>
      <c r="D22" s="52">
        <v>0</v>
      </c>
      <c r="E22" s="52">
        <f t="shared" ref="E22:E29" si="4">C22+D22</f>
        <v>0</v>
      </c>
      <c r="F22" s="52">
        <v>0</v>
      </c>
      <c r="G22" s="52">
        <v>0</v>
      </c>
      <c r="H22" s="52">
        <f t="shared" ref="H22:H29" si="5">G22-C22</f>
        <v>0</v>
      </c>
      <c r="I22" s="22" t="s">
        <v>16</v>
      </c>
    </row>
    <row r="23" spans="1:9" x14ac:dyDescent="0.25">
      <c r="A23" s="50"/>
      <c r="B23" s="51" t="s">
        <v>17</v>
      </c>
      <c r="C23" s="52">
        <v>0</v>
      </c>
      <c r="D23" s="52">
        <v>0</v>
      </c>
      <c r="E23" s="52">
        <f t="shared" si="4"/>
        <v>0</v>
      </c>
      <c r="F23" s="52">
        <v>0</v>
      </c>
      <c r="G23" s="52">
        <v>0</v>
      </c>
      <c r="H23" s="52">
        <f t="shared" si="5"/>
        <v>0</v>
      </c>
      <c r="I23" s="22" t="s">
        <v>18</v>
      </c>
    </row>
    <row r="24" spans="1:9" x14ac:dyDescent="0.25">
      <c r="A24" s="50"/>
      <c r="B24" s="51" t="s">
        <v>19</v>
      </c>
      <c r="C24" s="52">
        <v>0</v>
      </c>
      <c r="D24" s="52">
        <v>0</v>
      </c>
      <c r="E24" s="52">
        <f t="shared" si="4"/>
        <v>0</v>
      </c>
      <c r="F24" s="52">
        <v>0</v>
      </c>
      <c r="G24" s="52">
        <v>0</v>
      </c>
      <c r="H24" s="52">
        <f t="shared" si="5"/>
        <v>0</v>
      </c>
      <c r="I24" s="22" t="s">
        <v>20</v>
      </c>
    </row>
    <row r="25" spans="1:9" x14ac:dyDescent="0.25">
      <c r="A25" s="50"/>
      <c r="B25" s="51" t="s">
        <v>21</v>
      </c>
      <c r="C25" s="52">
        <v>0</v>
      </c>
      <c r="D25" s="52">
        <v>0</v>
      </c>
      <c r="E25" s="52">
        <f t="shared" si="4"/>
        <v>0</v>
      </c>
      <c r="F25" s="52">
        <v>0</v>
      </c>
      <c r="G25" s="52">
        <v>0</v>
      </c>
      <c r="H25" s="52">
        <f t="shared" si="5"/>
        <v>0</v>
      </c>
      <c r="I25" s="22" t="s">
        <v>22</v>
      </c>
    </row>
    <row r="26" spans="1:9" x14ac:dyDescent="0.25">
      <c r="A26" s="50"/>
      <c r="B26" s="51" t="s">
        <v>40</v>
      </c>
      <c r="C26" s="52">
        <v>0</v>
      </c>
      <c r="D26" s="52">
        <v>0</v>
      </c>
      <c r="E26" s="52">
        <f t="shared" si="4"/>
        <v>0</v>
      </c>
      <c r="F26" s="52">
        <v>0</v>
      </c>
      <c r="G26" s="52">
        <v>0</v>
      </c>
      <c r="H26" s="52">
        <f t="shared" si="5"/>
        <v>0</v>
      </c>
      <c r="I26" s="22" t="s">
        <v>24</v>
      </c>
    </row>
    <row r="27" spans="1:9" x14ac:dyDescent="0.25">
      <c r="A27" s="50"/>
      <c r="B27" s="51" t="s">
        <v>41</v>
      </c>
      <c r="C27" s="52">
        <v>0</v>
      </c>
      <c r="D27" s="52">
        <v>0</v>
      </c>
      <c r="E27" s="52">
        <f t="shared" si="4"/>
        <v>0</v>
      </c>
      <c r="F27" s="52">
        <v>0</v>
      </c>
      <c r="G27" s="52">
        <v>0</v>
      </c>
      <c r="H27" s="52">
        <f t="shared" si="5"/>
        <v>0</v>
      </c>
      <c r="I27" s="22" t="s">
        <v>26</v>
      </c>
    </row>
    <row r="28" spans="1:9" ht="22.5" x14ac:dyDescent="0.25">
      <c r="A28" s="50"/>
      <c r="B28" s="51" t="s">
        <v>42</v>
      </c>
      <c r="C28" s="52">
        <v>0</v>
      </c>
      <c r="D28" s="52">
        <v>0</v>
      </c>
      <c r="E28" s="52">
        <f t="shared" si="4"/>
        <v>0</v>
      </c>
      <c r="F28" s="52">
        <v>0</v>
      </c>
      <c r="G28" s="52">
        <v>0</v>
      </c>
      <c r="H28" s="52">
        <f t="shared" si="5"/>
        <v>0</v>
      </c>
      <c r="I28" s="22" t="s">
        <v>30</v>
      </c>
    </row>
    <row r="29" spans="1:9" ht="22.5" x14ac:dyDescent="0.25">
      <c r="A29" s="50"/>
      <c r="B29" s="51" t="s">
        <v>31</v>
      </c>
      <c r="C29" s="52">
        <v>0</v>
      </c>
      <c r="D29" s="52">
        <v>0</v>
      </c>
      <c r="E29" s="52">
        <f t="shared" si="4"/>
        <v>0</v>
      </c>
      <c r="F29" s="52">
        <v>0</v>
      </c>
      <c r="G29" s="52">
        <v>0</v>
      </c>
      <c r="H29" s="52">
        <f t="shared" si="5"/>
        <v>0</v>
      </c>
      <c r="I29" s="22" t="s">
        <v>32</v>
      </c>
    </row>
    <row r="30" spans="1:9" x14ac:dyDescent="0.25">
      <c r="A30" s="50"/>
      <c r="B30" s="51"/>
      <c r="C30" s="52"/>
      <c r="D30" s="52"/>
      <c r="E30" s="52"/>
      <c r="F30" s="52"/>
      <c r="G30" s="52"/>
      <c r="H30" s="52"/>
      <c r="I30" s="22" t="s">
        <v>35</v>
      </c>
    </row>
    <row r="31" spans="1:9" ht="41.25" customHeight="1" x14ac:dyDescent="0.25">
      <c r="A31" s="53" t="s">
        <v>43</v>
      </c>
      <c r="B31" s="54"/>
      <c r="C31" s="55">
        <f t="shared" ref="C31:H31" si="6">SUM(C32:C35)</f>
        <v>26904777.239999998</v>
      </c>
      <c r="D31" s="55">
        <f t="shared" si="6"/>
        <v>1613816.75</v>
      </c>
      <c r="E31" s="55">
        <f t="shared" si="6"/>
        <v>28518593.990000002</v>
      </c>
      <c r="F31" s="55">
        <f t="shared" si="6"/>
        <v>15756733.15</v>
      </c>
      <c r="G31" s="55">
        <f t="shared" si="6"/>
        <v>15756733.15</v>
      </c>
      <c r="H31" s="55">
        <f t="shared" si="6"/>
        <v>-11148044.089999998</v>
      </c>
      <c r="I31" s="22" t="s">
        <v>35</v>
      </c>
    </row>
    <row r="32" spans="1:9" x14ac:dyDescent="0.25">
      <c r="A32" s="50"/>
      <c r="B32" s="51" t="s">
        <v>17</v>
      </c>
      <c r="C32" s="52">
        <v>0</v>
      </c>
      <c r="D32" s="52">
        <v>0</v>
      </c>
      <c r="E32" s="52">
        <f>C32+D32</f>
        <v>0</v>
      </c>
      <c r="F32" s="52">
        <v>0</v>
      </c>
      <c r="G32" s="52">
        <v>0</v>
      </c>
      <c r="H32" s="52">
        <f>G32-C32</f>
        <v>0</v>
      </c>
      <c r="I32" s="22" t="s">
        <v>18</v>
      </c>
    </row>
    <row r="33" spans="1:9" x14ac:dyDescent="0.25">
      <c r="A33" s="50"/>
      <c r="B33" s="51" t="s">
        <v>44</v>
      </c>
      <c r="C33" s="52">
        <v>0</v>
      </c>
      <c r="D33" s="52">
        <v>0</v>
      </c>
      <c r="E33" s="52">
        <f>C33+D33</f>
        <v>0</v>
      </c>
      <c r="F33" s="52">
        <v>0</v>
      </c>
      <c r="G33" s="52">
        <v>0</v>
      </c>
      <c r="H33" s="52">
        <f t="shared" ref="H33:H35" si="7">G33-C33</f>
        <v>0</v>
      </c>
      <c r="I33" s="22" t="s">
        <v>24</v>
      </c>
    </row>
    <row r="34" spans="1:9" x14ac:dyDescent="0.25">
      <c r="A34" s="50"/>
      <c r="B34" s="51" t="s">
        <v>45</v>
      </c>
      <c r="C34" s="52">
        <v>7409797</v>
      </c>
      <c r="D34" s="52">
        <v>922051.99</v>
      </c>
      <c r="E34" s="52">
        <f>C34+D34</f>
        <v>8331848.9900000002</v>
      </c>
      <c r="F34" s="52">
        <v>4138516.65</v>
      </c>
      <c r="G34" s="52">
        <v>4138516.65</v>
      </c>
      <c r="H34" s="52">
        <f t="shared" si="7"/>
        <v>-3271280.35</v>
      </c>
      <c r="I34" s="22" t="s">
        <v>28</v>
      </c>
    </row>
    <row r="35" spans="1:9" ht="22.5" x14ac:dyDescent="0.25">
      <c r="A35" s="50"/>
      <c r="B35" s="51" t="s">
        <v>31</v>
      </c>
      <c r="C35" s="52">
        <v>19494980.239999998</v>
      </c>
      <c r="D35" s="52">
        <v>691764.76</v>
      </c>
      <c r="E35" s="52">
        <f>C35+D35</f>
        <v>20186745</v>
      </c>
      <c r="F35" s="52">
        <v>11618216.5</v>
      </c>
      <c r="G35" s="52">
        <v>11618216.5</v>
      </c>
      <c r="H35" s="52">
        <f t="shared" si="7"/>
        <v>-7876763.7399999984</v>
      </c>
      <c r="I35" s="22" t="s">
        <v>32</v>
      </c>
    </row>
    <row r="36" spans="1:9" x14ac:dyDescent="0.25">
      <c r="A36" s="50"/>
      <c r="B36" s="51"/>
      <c r="C36" s="52"/>
      <c r="D36" s="52"/>
      <c r="E36" s="52"/>
      <c r="F36" s="52"/>
      <c r="G36" s="52"/>
      <c r="H36" s="52"/>
      <c r="I36" s="22" t="s">
        <v>35</v>
      </c>
    </row>
    <row r="37" spans="1:9" x14ac:dyDescent="0.25">
      <c r="A37" s="56" t="s">
        <v>46</v>
      </c>
      <c r="B37" s="57"/>
      <c r="C37" s="55">
        <f t="shared" ref="C37:H37" si="8">SUM(C38)</f>
        <v>0</v>
      </c>
      <c r="D37" s="55">
        <f t="shared" si="8"/>
        <v>0</v>
      </c>
      <c r="E37" s="55">
        <f t="shared" si="8"/>
        <v>0</v>
      </c>
      <c r="F37" s="55">
        <f t="shared" si="8"/>
        <v>0</v>
      </c>
      <c r="G37" s="55">
        <f t="shared" si="8"/>
        <v>0</v>
      </c>
      <c r="H37" s="55">
        <f t="shared" si="8"/>
        <v>0</v>
      </c>
      <c r="I37" s="22" t="s">
        <v>35</v>
      </c>
    </row>
    <row r="38" spans="1:9" x14ac:dyDescent="0.25">
      <c r="A38" s="58"/>
      <c r="B38" s="51" t="s">
        <v>33</v>
      </c>
      <c r="C38" s="52">
        <v>0</v>
      </c>
      <c r="D38" s="52">
        <v>0</v>
      </c>
      <c r="E38" s="52">
        <f>C38+D38</f>
        <v>0</v>
      </c>
      <c r="F38" s="52">
        <v>0</v>
      </c>
      <c r="G38" s="52">
        <v>0</v>
      </c>
      <c r="H38" s="52">
        <f>G38-C38</f>
        <v>0</v>
      </c>
      <c r="I38" s="22" t="s">
        <v>34</v>
      </c>
    </row>
    <row r="39" spans="1:9" x14ac:dyDescent="0.25">
      <c r="A39" s="59"/>
      <c r="B39" s="60" t="s">
        <v>36</v>
      </c>
      <c r="C39" s="31">
        <f>SUM(C37+C31+C21)</f>
        <v>26904777.239999998</v>
      </c>
      <c r="D39" s="31">
        <f t="shared" ref="D39:H39" si="9">SUM(D37+D31+D21)</f>
        <v>1613816.75</v>
      </c>
      <c r="E39" s="31">
        <f t="shared" si="9"/>
        <v>28518593.990000002</v>
      </c>
      <c r="F39" s="31">
        <f t="shared" si="9"/>
        <v>15756733.15</v>
      </c>
      <c r="G39" s="31">
        <f t="shared" si="9"/>
        <v>15756733.15</v>
      </c>
      <c r="H39" s="33">
        <f t="shared" si="9"/>
        <v>-11148044.089999998</v>
      </c>
      <c r="I39" s="22" t="s">
        <v>35</v>
      </c>
    </row>
    <row r="40" spans="1:9" x14ac:dyDescent="0.25">
      <c r="A40" s="61"/>
      <c r="B40" s="35"/>
      <c r="C40" s="36"/>
      <c r="D40" s="36"/>
      <c r="E40" s="36"/>
      <c r="F40" s="38" t="s">
        <v>37</v>
      </c>
      <c r="G40" s="62"/>
      <c r="H40" s="40"/>
      <c r="I40" s="22" t="s">
        <v>35</v>
      </c>
    </row>
    <row r="41" spans="1:9" x14ac:dyDescent="0.2">
      <c r="B41" s="63" t="s">
        <v>47</v>
      </c>
    </row>
    <row r="42" spans="1:9" ht="30" x14ac:dyDescent="0.25">
      <c r="B42" s="64" t="s">
        <v>48</v>
      </c>
    </row>
    <row r="43" spans="1:9" ht="15" x14ac:dyDescent="0.25">
      <c r="B43" s="65" t="s">
        <v>49</v>
      </c>
    </row>
    <row r="44" spans="1:9" ht="30.75" customHeight="1" x14ac:dyDescent="0.25">
      <c r="B44" s="66" t="s">
        <v>50</v>
      </c>
      <c r="C44" s="66"/>
      <c r="D44" s="66"/>
      <c r="E44" s="66"/>
      <c r="F44" s="66"/>
      <c r="G44" s="66"/>
      <c r="H44" s="66"/>
    </row>
  </sheetData>
  <sheetProtection formatCells="0" formatColumns="0" formatRows="0" insertRows="0" autoFilter="0"/>
  <mergeCells count="9">
    <mergeCell ref="A31:B31"/>
    <mergeCell ref="B44:H44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Idiomas 13</dc:creator>
  <cp:lastModifiedBy>Idiomas 13</cp:lastModifiedBy>
  <dcterms:created xsi:type="dcterms:W3CDTF">2021-07-30T18:15:25Z</dcterms:created>
  <dcterms:modified xsi:type="dcterms:W3CDTF">2021-07-30T18:16:22Z</dcterms:modified>
</cp:coreProperties>
</file>