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_Panteras_4\Desktop\4TO TRIMESTRE 2021\"/>
    </mc:Choice>
  </mc:AlternateContent>
  <bookViews>
    <workbookView xWindow="0" yWindow="0" windowWidth="23040" windowHeight="9528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 l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53" i="1" l="1"/>
  <c r="G9" i="1"/>
  <c r="K56" i="1" l="1"/>
  <c r="J56" i="1"/>
  <c r="I56" i="1"/>
  <c r="H56" i="1"/>
  <c r="G56" i="1"/>
  <c r="K48" i="1"/>
  <c r="J48" i="1"/>
  <c r="I48" i="1"/>
  <c r="H48" i="1"/>
  <c r="G48" i="1"/>
  <c r="M56" i="1" l="1"/>
  <c r="M53" i="1"/>
  <c r="M48" i="1"/>
  <c r="M9" i="1"/>
  <c r="K58" i="1"/>
  <c r="I58" i="1"/>
  <c r="H58" i="1"/>
  <c r="J58" i="1"/>
  <c r="G58" i="1"/>
  <c r="L56" i="1"/>
  <c r="L53" i="1"/>
  <c r="L48" i="1"/>
  <c r="L9" i="1"/>
  <c r="L58" i="1" l="1"/>
  <c r="M58" i="1"/>
</calcChain>
</file>

<file path=xl/sharedStrings.xml><?xml version="1.0" encoding="utf-8"?>
<sst xmlns="http://schemas.openxmlformats.org/spreadsheetml/2006/main" count="80" uniqueCount="59">
  <si>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</si>
  <si>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</si>
  <si>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</si>
  <si>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</si>
  <si>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</si>
  <si>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</si>
  <si>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</si>
  <si>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</si>
  <si>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</si>
  <si>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</si>
  <si>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</si>
  <si>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</si>
  <si>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</si>
  <si>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</si>
  <si>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</si>
  <si>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</si>
  <si>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</si>
  <si>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</si>
  <si>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</si>
  <si>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</si>
  <si>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</si>
  <si>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G1105</t>
  </si>
  <si>
    <t>ADMINISTRACIÓN DE LOS RECURSOS HUMANOS, MATERIALES, FINANCIEROS Y DE SERVICIO DE LA UTSMA</t>
  </si>
  <si>
    <t>EQUIPO DE COMPUTO Y DE TECNOLOGIAS DE LA INFORMACI</t>
  </si>
  <si>
    <t>OTROS MOBILIARIOS Y EQUIPOS DE ADMINISTRACION</t>
  </si>
  <si>
    <t>AUTOMOVILES Y CAMIONES</t>
  </si>
  <si>
    <t>EQUIPO DE COMUNICACION Y TELECOMUNICACION</t>
  </si>
  <si>
    <t>G1145</t>
  </si>
  <si>
    <t>OPERACIÓN DEL MODELO DE PLANEACION Y EVALUACION</t>
  </si>
  <si>
    <t>HERRAMIENTAS Y MAQUINAS-HERRAMIENTA</t>
  </si>
  <si>
    <t>P0783</t>
  </si>
  <si>
    <t>ADMINISTRACION E IMPARTICION DE LOS SERVICIOS EDUCATIVOS EXISTENTES EN LA UTSMA</t>
  </si>
  <si>
    <t>MUEBLES DE OFICINA Y ESTANTERIA</t>
  </si>
  <si>
    <t>EQUIPO Y APARATOS AUDIOVISUALES</t>
  </si>
  <si>
    <t>APARATOS DEPORTIVOS</t>
  </si>
  <si>
    <t>MAQUINARIA Y EQUIPO AGROPECUARIO</t>
  </si>
  <si>
    <t>MAQUINARIA Y EQUIPO INDUSTRIAL</t>
  </si>
  <si>
    <t>SISTEMAS DE AIRE ACONDICIONADO, CALEFACCION Y DE R</t>
  </si>
  <si>
    <t>EQUIPOS DE GENERACION ELECTRICA, APARATOS Y ACCESO</t>
  </si>
  <si>
    <t>P0787</t>
  </si>
  <si>
    <t>FORMACIÓN INTEGRAL DEL FORTALECIMIENTO DE LA CALIDAD EDUCATIVA EN LA UTSMA</t>
  </si>
  <si>
    <t>BIENES ARTISTICOS, CULTURALES Y CIENTIFICOS</t>
  </si>
  <si>
    <t>P0789</t>
  </si>
  <si>
    <t>GESTIÓN DE CERTIFICACIÓN DE PROCESOS EN LA UTSMA</t>
  </si>
  <si>
    <t>OTROS EQUIPOS</t>
  </si>
  <si>
    <t>P0790</t>
  </si>
  <si>
    <t>MANTENIMIENTO DE LA INFRAESTRUCTURA DE LA UTSMA</t>
  </si>
  <si>
    <t>MUEBLES, EXCEPTO DE OFICINA Y ESTANTERIA</t>
  </si>
  <si>
    <t>P0792</t>
  </si>
  <si>
    <t>OPERACIÓN DE SERVICIOS DE VINCULACIÓN CON EL ENTORNO EN LA UTSMA</t>
  </si>
  <si>
    <t>P2896</t>
  </si>
  <si>
    <t>ADMINISTRACIÓN E IMPARTICIÓN DE LOS SERVICIOS EDUCATIVOS EXISTENTES, UTSMA COMONFORT</t>
  </si>
  <si>
    <t>Q1594</t>
  </si>
  <si>
    <t>INFRAESTRUCTURA DE LA UNIVERSIDAD TECNOLÓGICA DE S</t>
  </si>
  <si>
    <t>OTRO MOBILIARIO Y EQUIPO EDUCACIONAL Y RECREATIVO</t>
  </si>
  <si>
    <t>EQUIPO MEDICO Y DE LABORATORIO</t>
  </si>
  <si>
    <t>INSTRUMENTAL MEDICO Y DE LABORATORIO</t>
  </si>
  <si>
    <t>EDIFICACION NO HABITACIONAL</t>
  </si>
  <si>
    <t>UNIVERSIDAD TECNOLOGICA DE SAN MIGUEL ALLENDE
Programas y Proyectos de Inversión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</si>
</sst>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2354580</xdr:colOff>
      <xdr:row>62</xdr:row>
      <xdr:rowOff>131445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413760" y="1204912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5</xdr:col>
      <xdr:colOff>2312633</xdr:colOff>
      <xdr:row>62</xdr:row>
      <xdr:rowOff>129540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7082753" y="1204722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0"/>
  <sheetViews>
    <sheetView tabSelected="1" view="pageBreakPreview" zoomScale="60" zoomScaleNormal="100" workbookViewId="0">
      <selection activeCell="D63" sqref="D63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70" t="s">
        <v>58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2" customHeight="1" x14ac:dyDescent="0.25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2" customHeight="1" x14ac:dyDescent="0.25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2" customHeight="1" x14ac:dyDescent="0.25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5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2" customHeight="1" x14ac:dyDescent="0.25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2" customHeight="1" x14ac:dyDescent="0.25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1" x14ac:dyDescent="0.25">
      <c r="B9" s="32" t="s">
        <v>21</v>
      </c>
      <c r="C9" s="33"/>
      <c r="D9" s="34" t="s">
        <v>22</v>
      </c>
      <c r="E9" s="29">
        <v>5150</v>
      </c>
      <c r="F9" s="30" t="s">
        <v>23</v>
      </c>
      <c r="G9" s="35">
        <f t="shared" ref="G9:G45" si="0">+H9</f>
        <v>0</v>
      </c>
      <c r="H9" s="36">
        <v>0</v>
      </c>
      <c r="I9" s="36">
        <v>254784.51</v>
      </c>
      <c r="J9" s="36">
        <v>213474.9</v>
      </c>
      <c r="K9" s="36">
        <v>189868.79999999999</v>
      </c>
      <c r="L9" s="37">
        <f t="shared" ref="L9:L45" si="1">IFERROR(K9/H9,0)</f>
        <v>0</v>
      </c>
      <c r="M9" s="38">
        <f t="shared" ref="M9:M45" si="2">IFERROR(K9/I9,0)</f>
        <v>0.74521327846814545</v>
      </c>
    </row>
    <row r="10" spans="2:13" x14ac:dyDescent="0.25">
      <c r="B10" s="32"/>
      <c r="C10" s="33"/>
      <c r="D10" s="34"/>
      <c r="E10" s="29">
        <v>5190</v>
      </c>
      <c r="F10" s="30" t="s">
        <v>24</v>
      </c>
      <c r="G10" s="35">
        <f t="shared" si="0"/>
        <v>0</v>
      </c>
      <c r="H10" s="36">
        <v>0</v>
      </c>
      <c r="I10" s="36">
        <v>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5">
      <c r="B11" s="32"/>
      <c r="C11" s="33"/>
      <c r="D11" s="34"/>
      <c r="E11" s="29">
        <v>5410</v>
      </c>
      <c r="F11" s="30" t="s">
        <v>25</v>
      </c>
      <c r="G11" s="35">
        <f t="shared" si="0"/>
        <v>0</v>
      </c>
      <c r="H11" s="36">
        <v>0</v>
      </c>
      <c r="I11" s="36">
        <v>552352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5">
      <c r="B12" s="32"/>
      <c r="C12" s="33"/>
      <c r="D12" s="34"/>
      <c r="E12" s="29">
        <v>5650</v>
      </c>
      <c r="F12" s="30" t="s">
        <v>26</v>
      </c>
      <c r="G12" s="35">
        <f t="shared" si="0"/>
        <v>0</v>
      </c>
      <c r="H12" s="36">
        <v>0</v>
      </c>
      <c r="I12" s="36">
        <v>6531.55</v>
      </c>
      <c r="J12" s="36">
        <v>6531.55</v>
      </c>
      <c r="K12" s="36">
        <v>6531.55</v>
      </c>
      <c r="L12" s="37">
        <f t="shared" si="1"/>
        <v>0</v>
      </c>
      <c r="M12" s="38">
        <f t="shared" si="2"/>
        <v>1</v>
      </c>
    </row>
    <row r="13" spans="2:13" x14ac:dyDescent="0.25">
      <c r="B13" s="32" t="s">
        <v>27</v>
      </c>
      <c r="C13" s="33"/>
      <c r="D13" s="34" t="s">
        <v>28</v>
      </c>
      <c r="E13" s="29">
        <v>5670</v>
      </c>
      <c r="F13" s="30" t="s">
        <v>29</v>
      </c>
      <c r="G13" s="35">
        <f t="shared" si="0"/>
        <v>0</v>
      </c>
      <c r="H13" s="36">
        <v>0</v>
      </c>
      <c r="I13" s="36">
        <v>1000000</v>
      </c>
      <c r="J13" s="36">
        <v>219225.60000000001</v>
      </c>
      <c r="K13" s="36">
        <v>219225.60000000001</v>
      </c>
      <c r="L13" s="37">
        <f t="shared" si="1"/>
        <v>0</v>
      </c>
      <c r="M13" s="38">
        <f t="shared" si="2"/>
        <v>0.21922559999999999</v>
      </c>
    </row>
    <row r="14" spans="2:13" ht="21" x14ac:dyDescent="0.25">
      <c r="B14" s="32" t="s">
        <v>30</v>
      </c>
      <c r="C14" s="33"/>
      <c r="D14" s="34" t="s">
        <v>31</v>
      </c>
      <c r="E14" s="29">
        <v>5110</v>
      </c>
      <c r="F14" s="30" t="s">
        <v>32</v>
      </c>
      <c r="G14" s="35">
        <f t="shared" si="0"/>
        <v>0</v>
      </c>
      <c r="H14" s="36">
        <v>0</v>
      </c>
      <c r="I14" s="36">
        <v>199182</v>
      </c>
      <c r="J14" s="36">
        <v>199182</v>
      </c>
      <c r="K14" s="36">
        <v>199182</v>
      </c>
      <c r="L14" s="37">
        <f t="shared" si="1"/>
        <v>0</v>
      </c>
      <c r="M14" s="38">
        <f t="shared" si="2"/>
        <v>1</v>
      </c>
    </row>
    <row r="15" spans="2:13" ht="20.399999999999999" x14ac:dyDescent="0.25">
      <c r="B15" s="32"/>
      <c r="C15" s="33"/>
      <c r="D15" s="34"/>
      <c r="E15" s="29">
        <v>5150</v>
      </c>
      <c r="F15" s="30" t="s">
        <v>23</v>
      </c>
      <c r="G15" s="35">
        <f t="shared" si="0"/>
        <v>400000</v>
      </c>
      <c r="H15" s="36">
        <v>400000</v>
      </c>
      <c r="I15" s="36">
        <v>203330</v>
      </c>
      <c r="J15" s="36">
        <v>11874.88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5">
      <c r="B16" s="32"/>
      <c r="C16" s="33"/>
      <c r="D16" s="34"/>
      <c r="E16" s="29">
        <v>5190</v>
      </c>
      <c r="F16" s="30" t="s">
        <v>24</v>
      </c>
      <c r="G16" s="35">
        <f t="shared" si="0"/>
        <v>0</v>
      </c>
      <c r="H16" s="36">
        <v>0</v>
      </c>
      <c r="I16" s="36">
        <v>10000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5">
      <c r="B17" s="32"/>
      <c r="C17" s="33"/>
      <c r="D17" s="34"/>
      <c r="E17" s="29">
        <v>5210</v>
      </c>
      <c r="F17" s="30" t="s">
        <v>33</v>
      </c>
      <c r="G17" s="35">
        <f t="shared" si="0"/>
        <v>100000</v>
      </c>
      <c r="H17" s="36">
        <v>100000</v>
      </c>
      <c r="I17" s="36">
        <v>198600</v>
      </c>
      <c r="J17" s="36">
        <v>98600</v>
      </c>
      <c r="K17" s="36">
        <v>98600</v>
      </c>
      <c r="L17" s="37">
        <f t="shared" si="1"/>
        <v>0.98599999999999999</v>
      </c>
      <c r="M17" s="38">
        <f t="shared" si="2"/>
        <v>0.49647532729103727</v>
      </c>
    </row>
    <row r="18" spans="2:13" x14ac:dyDescent="0.25">
      <c r="B18" s="32"/>
      <c r="C18" s="33"/>
      <c r="D18" s="34"/>
      <c r="E18" s="29">
        <v>5220</v>
      </c>
      <c r="F18" s="30" t="s">
        <v>34</v>
      </c>
      <c r="G18" s="35">
        <f t="shared" si="0"/>
        <v>0</v>
      </c>
      <c r="H18" s="36">
        <v>0</v>
      </c>
      <c r="I18" s="36">
        <v>236370.01</v>
      </c>
      <c r="J18" s="36">
        <v>74581</v>
      </c>
      <c r="K18" s="36">
        <v>74581</v>
      </c>
      <c r="L18" s="37">
        <f t="shared" si="1"/>
        <v>0</v>
      </c>
      <c r="M18" s="38">
        <f t="shared" si="2"/>
        <v>0.31552649170679475</v>
      </c>
    </row>
    <row r="19" spans="2:13" x14ac:dyDescent="0.25">
      <c r="B19" s="32"/>
      <c r="C19" s="33"/>
      <c r="D19" s="34"/>
      <c r="E19" s="29">
        <v>5610</v>
      </c>
      <c r="F19" s="30" t="s">
        <v>35</v>
      </c>
      <c r="G19" s="35">
        <f t="shared" si="0"/>
        <v>50000</v>
      </c>
      <c r="H19" s="36">
        <v>50000</v>
      </c>
      <c r="I19" s="36">
        <v>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5">
      <c r="B20" s="32"/>
      <c r="C20" s="33"/>
      <c r="D20" s="34"/>
      <c r="E20" s="29">
        <v>5620</v>
      </c>
      <c r="F20" s="30" t="s">
        <v>36</v>
      </c>
      <c r="G20" s="35">
        <f t="shared" si="0"/>
        <v>0</v>
      </c>
      <c r="H20" s="36">
        <v>0</v>
      </c>
      <c r="I20" s="36">
        <v>99950</v>
      </c>
      <c r="J20" s="36">
        <v>89950</v>
      </c>
      <c r="K20" s="36">
        <v>89950</v>
      </c>
      <c r="L20" s="37">
        <f t="shared" si="1"/>
        <v>0</v>
      </c>
      <c r="M20" s="38">
        <f t="shared" si="2"/>
        <v>0.89994997498749374</v>
      </c>
    </row>
    <row r="21" spans="2:13" ht="20.399999999999999" x14ac:dyDescent="0.25">
      <c r="B21" s="32"/>
      <c r="C21" s="33"/>
      <c r="D21" s="34"/>
      <c r="E21" s="29">
        <v>5640</v>
      </c>
      <c r="F21" s="30" t="s">
        <v>37</v>
      </c>
      <c r="G21" s="35">
        <f t="shared" si="0"/>
        <v>60000</v>
      </c>
      <c r="H21" s="36">
        <v>60000</v>
      </c>
      <c r="I21" s="36">
        <v>197000</v>
      </c>
      <c r="J21" s="36">
        <v>173888</v>
      </c>
      <c r="K21" s="36">
        <v>0</v>
      </c>
      <c r="L21" s="37">
        <f t="shared" si="1"/>
        <v>0</v>
      </c>
      <c r="M21" s="38">
        <f t="shared" si="2"/>
        <v>0</v>
      </c>
    </row>
    <row r="22" spans="2:13" ht="20.399999999999999" x14ac:dyDescent="0.25">
      <c r="B22" s="32"/>
      <c r="C22" s="33"/>
      <c r="D22" s="34"/>
      <c r="E22" s="29">
        <v>5660</v>
      </c>
      <c r="F22" s="30" t="s">
        <v>38</v>
      </c>
      <c r="G22" s="35">
        <f t="shared" si="0"/>
        <v>395000</v>
      </c>
      <c r="H22" s="36">
        <v>395000</v>
      </c>
      <c r="I22" s="36">
        <v>170968.45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x14ac:dyDescent="0.25">
      <c r="B23" s="32"/>
      <c r="C23" s="33"/>
      <c r="D23" s="34"/>
      <c r="E23" s="29">
        <v>5670</v>
      </c>
      <c r="F23" s="30" t="s">
        <v>29</v>
      </c>
      <c r="G23" s="35">
        <f t="shared" si="0"/>
        <v>140000</v>
      </c>
      <c r="H23" s="36">
        <v>140000</v>
      </c>
      <c r="I23" s="36">
        <v>289063.44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ht="21" x14ac:dyDescent="0.25">
      <c r="B24" s="32" t="s">
        <v>39</v>
      </c>
      <c r="C24" s="33"/>
      <c r="D24" s="34" t="s">
        <v>40</v>
      </c>
      <c r="E24" s="29">
        <v>5130</v>
      </c>
      <c r="F24" s="30" t="s">
        <v>41</v>
      </c>
      <c r="G24" s="35">
        <f t="shared" si="0"/>
        <v>0</v>
      </c>
      <c r="H24" s="36">
        <v>0</v>
      </c>
      <c r="I24" s="36">
        <v>10000</v>
      </c>
      <c r="J24" s="36">
        <v>0</v>
      </c>
      <c r="K24" s="36">
        <v>0</v>
      </c>
      <c r="L24" s="37">
        <f t="shared" si="1"/>
        <v>0</v>
      </c>
      <c r="M24" s="38">
        <f t="shared" si="2"/>
        <v>0</v>
      </c>
    </row>
    <row r="25" spans="2:13" x14ac:dyDescent="0.25">
      <c r="B25" s="32" t="s">
        <v>42</v>
      </c>
      <c r="C25" s="33"/>
      <c r="D25" s="34" t="s">
        <v>43</v>
      </c>
      <c r="E25" s="29">
        <v>5690</v>
      </c>
      <c r="F25" s="30" t="s">
        <v>44</v>
      </c>
      <c r="G25" s="35">
        <f t="shared" si="0"/>
        <v>55000</v>
      </c>
      <c r="H25" s="36">
        <v>55000</v>
      </c>
      <c r="I25" s="36">
        <v>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x14ac:dyDescent="0.25">
      <c r="B26" s="32" t="s">
        <v>45</v>
      </c>
      <c r="C26" s="33"/>
      <c r="D26" s="34" t="s">
        <v>46</v>
      </c>
      <c r="E26" s="29">
        <v>5120</v>
      </c>
      <c r="F26" s="30" t="s">
        <v>47</v>
      </c>
      <c r="G26" s="35">
        <f t="shared" si="0"/>
        <v>0</v>
      </c>
      <c r="H26" s="36">
        <v>0</v>
      </c>
      <c r="I26" s="36">
        <v>0</v>
      </c>
      <c r="J26" s="36">
        <v>0</v>
      </c>
      <c r="K26" s="36">
        <v>0</v>
      </c>
      <c r="L26" s="37">
        <f t="shared" si="1"/>
        <v>0</v>
      </c>
      <c r="M26" s="38">
        <f t="shared" si="2"/>
        <v>0</v>
      </c>
    </row>
    <row r="27" spans="2:13" x14ac:dyDescent="0.25">
      <c r="B27" s="32"/>
      <c r="C27" s="33"/>
      <c r="D27" s="34"/>
      <c r="E27" s="29">
        <v>5190</v>
      </c>
      <c r="F27" s="30" t="s">
        <v>24</v>
      </c>
      <c r="G27" s="35">
        <f t="shared" si="0"/>
        <v>0</v>
      </c>
      <c r="H27" s="36">
        <v>0</v>
      </c>
      <c r="I27" s="36">
        <v>20416</v>
      </c>
      <c r="J27" s="36">
        <v>20416</v>
      </c>
      <c r="K27" s="36">
        <v>20416</v>
      </c>
      <c r="L27" s="37">
        <f t="shared" si="1"/>
        <v>0</v>
      </c>
      <c r="M27" s="38">
        <f t="shared" si="2"/>
        <v>1</v>
      </c>
    </row>
    <row r="28" spans="2:13" x14ac:dyDescent="0.25">
      <c r="B28" s="32"/>
      <c r="C28" s="33"/>
      <c r="D28" s="34"/>
      <c r="E28" s="29">
        <v>5620</v>
      </c>
      <c r="F28" s="30" t="s">
        <v>36</v>
      </c>
      <c r="G28" s="35">
        <f t="shared" si="0"/>
        <v>0</v>
      </c>
      <c r="H28" s="36">
        <v>0</v>
      </c>
      <c r="I28" s="36">
        <v>5033.66</v>
      </c>
      <c r="J28" s="36">
        <v>5033.66</v>
      </c>
      <c r="K28" s="36">
        <v>5033.66</v>
      </c>
      <c r="L28" s="37">
        <f t="shared" si="1"/>
        <v>0</v>
      </c>
      <c r="M28" s="38">
        <f t="shared" si="2"/>
        <v>1</v>
      </c>
    </row>
    <row r="29" spans="2:13" x14ac:dyDescent="0.25">
      <c r="B29" s="32"/>
      <c r="C29" s="33"/>
      <c r="D29" s="34"/>
      <c r="E29" s="29">
        <v>5690</v>
      </c>
      <c r="F29" s="30" t="s">
        <v>44</v>
      </c>
      <c r="G29" s="35">
        <f t="shared" si="0"/>
        <v>0</v>
      </c>
      <c r="H29" s="36">
        <v>0</v>
      </c>
      <c r="I29" s="36">
        <v>64410</v>
      </c>
      <c r="J29" s="36">
        <v>24410</v>
      </c>
      <c r="K29" s="36">
        <v>24410</v>
      </c>
      <c r="L29" s="37">
        <f t="shared" si="1"/>
        <v>0</v>
      </c>
      <c r="M29" s="38">
        <f t="shared" si="2"/>
        <v>0.3789784195000776</v>
      </c>
    </row>
    <row r="30" spans="2:13" ht="21" x14ac:dyDescent="0.25">
      <c r="B30" s="32" t="s">
        <v>48</v>
      </c>
      <c r="C30" s="33"/>
      <c r="D30" s="34" t="s">
        <v>49</v>
      </c>
      <c r="E30" s="29">
        <v>5150</v>
      </c>
      <c r="F30" s="30" t="s">
        <v>23</v>
      </c>
      <c r="G30" s="35">
        <f t="shared" si="0"/>
        <v>30000</v>
      </c>
      <c r="H30" s="36">
        <v>30000</v>
      </c>
      <c r="I30" s="36">
        <v>0</v>
      </c>
      <c r="J30" s="36">
        <v>0</v>
      </c>
      <c r="K30" s="36">
        <v>0</v>
      </c>
      <c r="L30" s="37">
        <f t="shared" si="1"/>
        <v>0</v>
      </c>
      <c r="M30" s="38">
        <f t="shared" si="2"/>
        <v>0</v>
      </c>
    </row>
    <row r="31" spans="2:13" ht="21" x14ac:dyDescent="0.25">
      <c r="B31" s="32" t="s">
        <v>50</v>
      </c>
      <c r="C31" s="33"/>
      <c r="D31" s="34" t="s">
        <v>51</v>
      </c>
      <c r="E31" s="29">
        <v>5110</v>
      </c>
      <c r="F31" s="30" t="s">
        <v>32</v>
      </c>
      <c r="G31" s="35">
        <f t="shared" si="0"/>
        <v>0</v>
      </c>
      <c r="H31" s="36">
        <v>0</v>
      </c>
      <c r="I31" s="36">
        <v>53395</v>
      </c>
      <c r="J31" s="36">
        <v>0</v>
      </c>
      <c r="K31" s="36">
        <v>0</v>
      </c>
      <c r="L31" s="37">
        <f t="shared" si="1"/>
        <v>0</v>
      </c>
      <c r="M31" s="38">
        <f t="shared" si="2"/>
        <v>0</v>
      </c>
    </row>
    <row r="32" spans="2:13" x14ac:dyDescent="0.25">
      <c r="B32" s="32"/>
      <c r="C32" s="33"/>
      <c r="D32" s="34"/>
      <c r="E32" s="29">
        <v>5120</v>
      </c>
      <c r="F32" s="30" t="s">
        <v>47</v>
      </c>
      <c r="G32" s="35">
        <f t="shared" si="0"/>
        <v>0</v>
      </c>
      <c r="H32" s="36">
        <v>0</v>
      </c>
      <c r="I32" s="36">
        <v>4000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ht="20.399999999999999" x14ac:dyDescent="0.25">
      <c r="B33" s="32"/>
      <c r="C33" s="33"/>
      <c r="D33" s="34"/>
      <c r="E33" s="29">
        <v>5150</v>
      </c>
      <c r="F33" s="30" t="s">
        <v>23</v>
      </c>
      <c r="G33" s="35">
        <f t="shared" si="0"/>
        <v>0</v>
      </c>
      <c r="H33" s="36">
        <v>0</v>
      </c>
      <c r="I33" s="36">
        <v>455880</v>
      </c>
      <c r="J33" s="36">
        <v>455880</v>
      </c>
      <c r="K33" s="36">
        <v>455880</v>
      </c>
      <c r="L33" s="37">
        <f t="shared" si="1"/>
        <v>0</v>
      </c>
      <c r="M33" s="38">
        <f t="shared" si="2"/>
        <v>1</v>
      </c>
    </row>
    <row r="34" spans="2:13" x14ac:dyDescent="0.25">
      <c r="B34" s="32"/>
      <c r="C34" s="33"/>
      <c r="D34" s="34"/>
      <c r="E34" s="29">
        <v>5190</v>
      </c>
      <c r="F34" s="30" t="s">
        <v>24</v>
      </c>
      <c r="G34" s="35">
        <f t="shared" si="0"/>
        <v>0</v>
      </c>
      <c r="H34" s="36">
        <v>0</v>
      </c>
      <c r="I34" s="36">
        <v>28000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x14ac:dyDescent="0.25">
      <c r="B35" s="32"/>
      <c r="C35" s="33"/>
      <c r="D35" s="34"/>
      <c r="E35" s="29">
        <v>5210</v>
      </c>
      <c r="F35" s="30" t="s">
        <v>33</v>
      </c>
      <c r="G35" s="35">
        <f t="shared" si="0"/>
        <v>0</v>
      </c>
      <c r="H35" s="36">
        <v>0</v>
      </c>
      <c r="I35" s="36">
        <v>80000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x14ac:dyDescent="0.25">
      <c r="B36" s="32"/>
      <c r="C36" s="33"/>
      <c r="D36" s="34"/>
      <c r="E36" s="29">
        <v>5670</v>
      </c>
      <c r="F36" s="30" t="s">
        <v>29</v>
      </c>
      <c r="G36" s="35">
        <f t="shared" si="0"/>
        <v>0</v>
      </c>
      <c r="H36" s="36">
        <v>0</v>
      </c>
      <c r="I36" s="36">
        <v>0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 ht="21" x14ac:dyDescent="0.25">
      <c r="B37" s="32" t="s">
        <v>52</v>
      </c>
      <c r="C37" s="33"/>
      <c r="D37" s="34" t="s">
        <v>53</v>
      </c>
      <c r="E37" s="29">
        <v>5110</v>
      </c>
      <c r="F37" s="30" t="s">
        <v>32</v>
      </c>
      <c r="G37" s="35">
        <f t="shared" si="0"/>
        <v>0</v>
      </c>
      <c r="H37" s="36">
        <v>0</v>
      </c>
      <c r="I37" s="36">
        <v>66949.31</v>
      </c>
      <c r="J37" s="36">
        <v>66949.31</v>
      </c>
      <c r="K37" s="36">
        <v>66949.31</v>
      </c>
      <c r="L37" s="37">
        <f t="shared" si="1"/>
        <v>0</v>
      </c>
      <c r="M37" s="38">
        <f t="shared" si="2"/>
        <v>1</v>
      </c>
    </row>
    <row r="38" spans="2:13" x14ac:dyDescent="0.25">
      <c r="B38" s="32"/>
      <c r="C38" s="33"/>
      <c r="D38" s="34"/>
      <c r="E38" s="29">
        <v>5120</v>
      </c>
      <c r="F38" s="30" t="s">
        <v>47</v>
      </c>
      <c r="G38" s="35">
        <f t="shared" si="0"/>
        <v>0</v>
      </c>
      <c r="H38" s="36">
        <v>0</v>
      </c>
      <c r="I38" s="36">
        <v>32916.6</v>
      </c>
      <c r="J38" s="36">
        <v>32916.6</v>
      </c>
      <c r="K38" s="36">
        <v>32916.6</v>
      </c>
      <c r="L38" s="37">
        <f t="shared" si="1"/>
        <v>0</v>
      </c>
      <c r="M38" s="38">
        <f t="shared" si="2"/>
        <v>1</v>
      </c>
    </row>
    <row r="39" spans="2:13" ht="20.399999999999999" x14ac:dyDescent="0.25">
      <c r="B39" s="32"/>
      <c r="C39" s="33"/>
      <c r="D39" s="34"/>
      <c r="E39" s="29">
        <v>5150</v>
      </c>
      <c r="F39" s="30" t="s">
        <v>23</v>
      </c>
      <c r="G39" s="35">
        <f t="shared" si="0"/>
        <v>0</v>
      </c>
      <c r="H39" s="36">
        <v>0</v>
      </c>
      <c r="I39" s="36">
        <v>534385</v>
      </c>
      <c r="J39" s="36">
        <v>534385</v>
      </c>
      <c r="K39" s="36">
        <v>534385</v>
      </c>
      <c r="L39" s="37">
        <f t="shared" si="1"/>
        <v>0</v>
      </c>
      <c r="M39" s="38">
        <f t="shared" si="2"/>
        <v>1</v>
      </c>
    </row>
    <row r="40" spans="2:13" ht="20.399999999999999" x14ac:dyDescent="0.25">
      <c r="B40" s="32"/>
      <c r="C40" s="33"/>
      <c r="D40" s="34"/>
      <c r="E40" s="29">
        <v>5290</v>
      </c>
      <c r="F40" s="30" t="s">
        <v>54</v>
      </c>
      <c r="G40" s="35">
        <f t="shared" si="0"/>
        <v>0</v>
      </c>
      <c r="H40" s="36">
        <v>0</v>
      </c>
      <c r="I40" s="36">
        <v>0</v>
      </c>
      <c r="J40" s="36">
        <v>0</v>
      </c>
      <c r="K40" s="36">
        <v>0</v>
      </c>
      <c r="L40" s="37">
        <f t="shared" si="1"/>
        <v>0</v>
      </c>
      <c r="M40" s="38">
        <f t="shared" si="2"/>
        <v>0</v>
      </c>
    </row>
    <row r="41" spans="2:13" x14ac:dyDescent="0.25">
      <c r="B41" s="32"/>
      <c r="C41" s="33"/>
      <c r="D41" s="34"/>
      <c r="E41" s="29">
        <v>5310</v>
      </c>
      <c r="F41" s="30" t="s">
        <v>55</v>
      </c>
      <c r="G41" s="35">
        <f t="shared" si="0"/>
        <v>0</v>
      </c>
      <c r="H41" s="36">
        <v>0</v>
      </c>
      <c r="I41" s="36">
        <v>118678.24</v>
      </c>
      <c r="J41" s="36">
        <v>118678.24</v>
      </c>
      <c r="K41" s="36">
        <v>118678.24</v>
      </c>
      <c r="L41" s="37">
        <f t="shared" si="1"/>
        <v>0</v>
      </c>
      <c r="M41" s="38">
        <f t="shared" si="2"/>
        <v>1</v>
      </c>
    </row>
    <row r="42" spans="2:13" x14ac:dyDescent="0.25">
      <c r="B42" s="32"/>
      <c r="C42" s="33"/>
      <c r="D42" s="34"/>
      <c r="E42" s="29">
        <v>5320</v>
      </c>
      <c r="F42" s="30" t="s">
        <v>56</v>
      </c>
      <c r="G42" s="35">
        <f t="shared" si="0"/>
        <v>0</v>
      </c>
      <c r="H42" s="36">
        <v>0</v>
      </c>
      <c r="I42" s="36">
        <v>0</v>
      </c>
      <c r="J42" s="36">
        <v>0</v>
      </c>
      <c r="K42" s="36">
        <v>0</v>
      </c>
      <c r="L42" s="37">
        <f t="shared" si="1"/>
        <v>0</v>
      </c>
      <c r="M42" s="38">
        <f t="shared" si="2"/>
        <v>0</v>
      </c>
    </row>
    <row r="43" spans="2:13" x14ac:dyDescent="0.25">
      <c r="B43" s="32"/>
      <c r="C43" s="33"/>
      <c r="D43" s="34"/>
      <c r="E43" s="29">
        <v>5610</v>
      </c>
      <c r="F43" s="30" t="s">
        <v>35</v>
      </c>
      <c r="G43" s="35">
        <f t="shared" si="0"/>
        <v>0</v>
      </c>
      <c r="H43" s="36">
        <v>0</v>
      </c>
      <c r="I43" s="36">
        <v>3037735.91</v>
      </c>
      <c r="J43" s="36">
        <v>2976976</v>
      </c>
      <c r="K43" s="36">
        <v>2845256</v>
      </c>
      <c r="L43" s="37">
        <f t="shared" si="1"/>
        <v>0</v>
      </c>
      <c r="M43" s="38">
        <f t="shared" si="2"/>
        <v>0.93663704953206417</v>
      </c>
    </row>
    <row r="44" spans="2:13" x14ac:dyDescent="0.25">
      <c r="B44" s="32"/>
      <c r="C44" s="33"/>
      <c r="D44" s="34"/>
      <c r="E44" s="29">
        <v>5620</v>
      </c>
      <c r="F44" s="30" t="s">
        <v>36</v>
      </c>
      <c r="G44" s="35">
        <f t="shared" si="0"/>
        <v>0</v>
      </c>
      <c r="H44" s="36">
        <v>0</v>
      </c>
      <c r="I44" s="36">
        <v>585724.72</v>
      </c>
      <c r="J44" s="36">
        <v>495774.71999999997</v>
      </c>
      <c r="K44" s="36">
        <v>495774.71999999997</v>
      </c>
      <c r="L44" s="37">
        <f t="shared" si="1"/>
        <v>0</v>
      </c>
      <c r="M44" s="38">
        <f t="shared" si="2"/>
        <v>0.8464295650694067</v>
      </c>
    </row>
    <row r="45" spans="2:13" x14ac:dyDescent="0.25">
      <c r="B45" s="32"/>
      <c r="C45" s="33"/>
      <c r="D45" s="34"/>
      <c r="E45" s="29">
        <v>5670</v>
      </c>
      <c r="F45" s="30" t="s">
        <v>29</v>
      </c>
      <c r="G45" s="35">
        <f t="shared" si="0"/>
        <v>0</v>
      </c>
      <c r="H45" s="36">
        <v>0</v>
      </c>
      <c r="I45" s="36">
        <v>5644912.6500000004</v>
      </c>
      <c r="J45" s="36">
        <v>3892774.4</v>
      </c>
      <c r="K45" s="36">
        <v>3892774.4</v>
      </c>
      <c r="L45" s="37">
        <f t="shared" si="1"/>
        <v>0</v>
      </c>
      <c r="M45" s="38">
        <f t="shared" si="2"/>
        <v>0.6896075530947321</v>
      </c>
    </row>
    <row r="46" spans="2:13" x14ac:dyDescent="0.25">
      <c r="B46" s="32"/>
      <c r="C46" s="33"/>
      <c r="D46" s="34"/>
      <c r="E46" s="39"/>
      <c r="F46" s="40"/>
      <c r="G46" s="44"/>
      <c r="H46" s="44"/>
      <c r="I46" s="44"/>
      <c r="J46" s="44"/>
      <c r="K46" s="44"/>
      <c r="L46" s="41"/>
      <c r="M46" s="42"/>
    </row>
    <row r="47" spans="2:13" x14ac:dyDescent="0.25">
      <c r="B47" s="32"/>
      <c r="C47" s="33"/>
      <c r="D47" s="27"/>
      <c r="E47" s="43"/>
      <c r="F47" s="27"/>
      <c r="G47" s="27"/>
      <c r="H47" s="27"/>
      <c r="I47" s="27"/>
      <c r="J47" s="27"/>
      <c r="K47" s="27"/>
      <c r="L47" s="27"/>
      <c r="M47" s="28"/>
    </row>
    <row r="48" spans="2:13" ht="13.2" customHeight="1" x14ac:dyDescent="0.25">
      <c r="B48" s="67" t="s">
        <v>14</v>
      </c>
      <c r="C48" s="68"/>
      <c r="D48" s="68"/>
      <c r="E48" s="68"/>
      <c r="F48" s="68"/>
      <c r="G48" s="7">
        <f>SUM(G9:G45)</f>
        <v>1230000</v>
      </c>
      <c r="H48" s="7">
        <f>SUM(H9:H45)</f>
        <v>1230000</v>
      </c>
      <c r="I48" s="7">
        <f>SUM(I9:I45)</f>
        <v>14160569.050000001</v>
      </c>
      <c r="J48" s="7">
        <f>SUM(J9:J45)</f>
        <v>9711501.8599999994</v>
      </c>
      <c r="K48" s="7">
        <f>SUM(K9:K45)</f>
        <v>9370412.879999999</v>
      </c>
      <c r="L48" s="8">
        <f>IFERROR(K48/H48,0)</f>
        <v>7.618221853658536</v>
      </c>
      <c r="M48" s="9">
        <f>IFERROR(K48/I48,0)</f>
        <v>0.66172572916481764</v>
      </c>
    </row>
    <row r="49" spans="2:13" ht="4.8" customHeight="1" x14ac:dyDescent="0.25">
      <c r="B49" s="32"/>
      <c r="C49" s="33"/>
      <c r="D49" s="27"/>
      <c r="E49" s="43"/>
      <c r="F49" s="27"/>
      <c r="G49" s="27"/>
      <c r="H49" s="27"/>
      <c r="I49" s="27"/>
      <c r="J49" s="27"/>
      <c r="K49" s="27"/>
      <c r="L49" s="27"/>
      <c r="M49" s="28"/>
    </row>
    <row r="50" spans="2:13" ht="13.2" customHeight="1" x14ac:dyDescent="0.25">
      <c r="B50" s="69" t="s">
        <v>15</v>
      </c>
      <c r="C50" s="66"/>
      <c r="D50" s="66"/>
      <c r="E50" s="21"/>
      <c r="F50" s="26"/>
      <c r="G50" s="27"/>
      <c r="H50" s="27"/>
      <c r="I50" s="27"/>
      <c r="J50" s="27"/>
      <c r="K50" s="27"/>
      <c r="L50" s="27"/>
      <c r="M50" s="28"/>
    </row>
    <row r="51" spans="2:13" ht="13.2" customHeight="1" x14ac:dyDescent="0.25">
      <c r="B51" s="25"/>
      <c r="C51" s="66" t="s">
        <v>16</v>
      </c>
      <c r="D51" s="66"/>
      <c r="E51" s="21"/>
      <c r="F51" s="26"/>
      <c r="G51" s="27"/>
      <c r="H51" s="27"/>
      <c r="I51" s="27"/>
      <c r="J51" s="27"/>
      <c r="K51" s="27"/>
      <c r="L51" s="27"/>
      <c r="M51" s="28"/>
    </row>
    <row r="52" spans="2:13" ht="6" customHeight="1" x14ac:dyDescent="0.25">
      <c r="B52" s="45"/>
      <c r="C52" s="46"/>
      <c r="D52" s="46"/>
      <c r="E52" s="39"/>
      <c r="F52" s="46"/>
      <c r="G52" s="27"/>
      <c r="H52" s="27"/>
      <c r="I52" s="27"/>
      <c r="J52" s="27"/>
      <c r="K52" s="27"/>
      <c r="L52" s="27"/>
      <c r="M52" s="28"/>
    </row>
    <row r="53" spans="2:13" ht="20.399999999999999" x14ac:dyDescent="0.25">
      <c r="B53" s="32" t="s">
        <v>52</v>
      </c>
      <c r="C53" s="33"/>
      <c r="D53" s="27" t="s">
        <v>53</v>
      </c>
      <c r="E53" s="43">
        <v>6220</v>
      </c>
      <c r="F53" s="27" t="s">
        <v>57</v>
      </c>
      <c r="G53" s="35">
        <f>+H53</f>
        <v>0</v>
      </c>
      <c r="H53" s="36">
        <v>0</v>
      </c>
      <c r="I53" s="36">
        <v>2534363.6800000002</v>
      </c>
      <c r="J53" s="36">
        <v>2171707.7599999998</v>
      </c>
      <c r="K53" s="36">
        <v>2171707.7599999998</v>
      </c>
      <c r="L53" s="37">
        <f>IFERROR(K53/H53,0)</f>
        <v>0</v>
      </c>
      <c r="M53" s="38">
        <f>IFERROR(K53/I53,0)</f>
        <v>0.85690454654874149</v>
      </c>
    </row>
    <row r="54" spans="2:13" x14ac:dyDescent="0.25">
      <c r="B54" s="32"/>
      <c r="C54" s="33"/>
      <c r="D54" s="27"/>
      <c r="E54" s="43"/>
      <c r="F54" s="27"/>
      <c r="G54" s="44"/>
      <c r="H54" s="44"/>
      <c r="I54" s="44"/>
      <c r="J54" s="44"/>
      <c r="K54" s="44"/>
      <c r="L54" s="41"/>
      <c r="M54" s="42"/>
    </row>
    <row r="55" spans="2:13" x14ac:dyDescent="0.25">
      <c r="B55" s="47"/>
      <c r="C55" s="48"/>
      <c r="D55" s="49"/>
      <c r="E55" s="50"/>
      <c r="F55" s="49"/>
      <c r="G55" s="49"/>
      <c r="H55" s="49"/>
      <c r="I55" s="49"/>
      <c r="J55" s="49"/>
      <c r="K55" s="49"/>
      <c r="L55" s="49"/>
      <c r="M55" s="51"/>
    </row>
    <row r="56" spans="2:13" x14ac:dyDescent="0.25">
      <c r="B56" s="67" t="s">
        <v>17</v>
      </c>
      <c r="C56" s="68"/>
      <c r="D56" s="68"/>
      <c r="E56" s="68"/>
      <c r="F56" s="68"/>
      <c r="G56" s="7">
        <f>SUM(G53:G53)</f>
        <v>0</v>
      </c>
      <c r="H56" s="7">
        <f>SUM(H53:H53)</f>
        <v>0</v>
      </c>
      <c r="I56" s="7">
        <f>SUM(I53:I53)</f>
        <v>2534363.6800000002</v>
      </c>
      <c r="J56" s="7">
        <f>SUM(J53:J53)</f>
        <v>2171707.7599999998</v>
      </c>
      <c r="K56" s="7">
        <f>SUM(K53:K53)</f>
        <v>2171707.7599999998</v>
      </c>
      <c r="L56" s="8">
        <f>IFERROR(K56/H56,0)</f>
        <v>0</v>
      </c>
      <c r="M56" s="9">
        <f>IFERROR(K56/I56,0)</f>
        <v>0.85690454654874149</v>
      </c>
    </row>
    <row r="57" spans="2:13" x14ac:dyDescent="0.25">
      <c r="B57" s="4"/>
      <c r="C57" s="5"/>
      <c r="D57" s="2"/>
      <c r="E57" s="6"/>
      <c r="F57" s="2"/>
      <c r="G57" s="2"/>
      <c r="H57" s="2"/>
      <c r="I57" s="2"/>
      <c r="J57" s="2"/>
      <c r="K57" s="2"/>
      <c r="L57" s="2"/>
      <c r="M57" s="3"/>
    </row>
    <row r="58" spans="2:13" x14ac:dyDescent="0.25">
      <c r="B58" s="52" t="s">
        <v>18</v>
      </c>
      <c r="C58" s="53"/>
      <c r="D58" s="53"/>
      <c r="E58" s="53"/>
      <c r="F58" s="53"/>
      <c r="G58" s="10">
        <f>+G48+G56</f>
        <v>1230000</v>
      </c>
      <c r="H58" s="10">
        <f>+H48+H56</f>
        <v>1230000</v>
      </c>
      <c r="I58" s="10">
        <f>+I48+I56</f>
        <v>16694932.73</v>
      </c>
      <c r="J58" s="10">
        <f>+J48+J56</f>
        <v>11883209.619999999</v>
      </c>
      <c r="K58" s="10">
        <f>+K48+K56</f>
        <v>11542120.639999999</v>
      </c>
      <c r="L58" s="11">
        <f>IFERROR(K58/H58,0)</f>
        <v>9.3838379186991858</v>
      </c>
      <c r="M58" s="12">
        <f>IFERROR(K58/I58,0)</f>
        <v>0.6913547258120637</v>
      </c>
    </row>
    <row r="59" spans="2:13" x14ac:dyDescent="0.25">
      <c r="B59" s="13"/>
      <c r="C59" s="14"/>
      <c r="D59" s="14"/>
      <c r="E59" s="15"/>
      <c r="F59" s="14"/>
      <c r="G59" s="14"/>
      <c r="H59" s="14"/>
      <c r="I59" s="14"/>
      <c r="J59" s="14"/>
      <c r="K59" s="14"/>
      <c r="L59" s="14"/>
      <c r="M59" s="16"/>
    </row>
    <row r="60" spans="2:13" ht="14.4" x14ac:dyDescent="0.3">
      <c r="B60" s="17" t="s">
        <v>19</v>
      </c>
      <c r="C60" s="17"/>
      <c r="D60" s="18"/>
      <c r="E60" s="19"/>
      <c r="F60" s="18"/>
      <c r="G60" s="18"/>
      <c r="H60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58:F58"/>
    <mergeCell ref="K3:K5"/>
    <mergeCell ref="L3:M3"/>
    <mergeCell ref="L4:L5"/>
    <mergeCell ref="M4:M5"/>
    <mergeCell ref="B6:D6"/>
    <mergeCell ref="J6:K6"/>
    <mergeCell ref="C7:D7"/>
    <mergeCell ref="B48:F48"/>
    <mergeCell ref="B50:D50"/>
    <mergeCell ref="C51:D51"/>
    <mergeCell ref="B56:F56"/>
  </mergeCells>
  <pageMargins left="0.7" right="0.7" top="0.75" bottom="0.75" header="0.3" footer="0.3"/>
  <pageSetup scale="4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dcterms:created xsi:type="dcterms:W3CDTF">2020-08-06T19:52:58Z</dcterms:created>
  <dcterms:modified xsi:type="dcterms:W3CDTF">2022-01-17T18:22:12Z</dcterms:modified>
</cp:coreProperties>
</file>