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C5499N5\Dep.Contabilidad\2023\Estados Financieros 2023\"/>
    </mc:Choice>
  </mc:AlternateContent>
  <bookViews>
    <workbookView xWindow="0" yWindow="0" windowWidth="21600" windowHeight="10080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62913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B3" i="2"/>
  <c r="E12" i="2"/>
  <c r="C3" i="2"/>
  <c r="F12" i="2"/>
  <c r="E4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<sst xmlns="http://schemas.openxmlformats.org/spreadsheetml/2006/main" count="27" uniqueCount="27">
  <si>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</si>
  <si>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</si>
  <si>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</si>
  <si>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</si>
  <si>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</si>
  <si>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</si>
  <si>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</si>
  <si>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</si>
  <si>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</si>
  <si>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</si>
  <si>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</si>
  <si>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</si>
  <si>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</si>
  <si>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</si>
  <si>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</si>
  <si>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</si>
  <si>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</si>
  <si>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</si>
  <si>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</si>
  <si>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</si>
  <si>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</si>
  <si>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</si>
  <si>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</si>
  <si>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</si>
  <si>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</si>
  <si>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</si>
  <si>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UNIVERSIDAD TECNOLOGICA DE SAN MIGUEL ALLENDE
Estado Analítico del Activo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</si>
</sst>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sqref="A1:F1"/>
    </sheetView>
  </sheetViews>
  <sheetFormatPr baseColWidth="10" defaultColWidth="12" defaultRowHeight="10.199999999999999" x14ac:dyDescent="0.2"/>
  <cols>
    <col min="1" max="1" width="65.85546875" style="1" customWidth="1"/>
    <col min="2" max="6" width="20.8554687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ht="20.399999999999999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222241490.42000002</v>
      </c>
      <c r="C3" s="8">
        <f t="shared" ref="C3:F3" si="0">C4+C12</f>
        <v>86285950.810000002</v>
      </c>
      <c r="D3" s="8">
        <f t="shared" si="0"/>
        <v>88299013.080000013</v>
      </c>
      <c r="E3" s="8">
        <f t="shared" si="0"/>
        <v>220228428.15000001</v>
      </c>
      <c r="F3" s="8">
        <f t="shared" si="0"/>
        <v>-2013062.2699999884</v>
      </c>
    </row>
    <row r="4" spans="1:6" x14ac:dyDescent="0.2">
      <c r="A4" s="5" t="s">
        <v>4</v>
      </c>
      <c r="B4" s="8">
        <f>SUM(B5:B11)</f>
        <v>72221974.909999996</v>
      </c>
      <c r="C4" s="8">
        <f>SUM(C5:C11)</f>
        <v>77024069.260000005</v>
      </c>
      <c r="D4" s="8">
        <f>SUM(D5:D11)</f>
        <v>88299013.080000013</v>
      </c>
      <c r="E4" s="8">
        <f>SUM(E5:E11)</f>
        <v>60947031.090000011</v>
      </c>
      <c r="F4" s="8">
        <f>SUM(F5:F11)</f>
        <v>-11274943.819999985</v>
      </c>
    </row>
    <row r="5" spans="1:6" x14ac:dyDescent="0.2">
      <c r="A5" s="6" t="s">
        <v>5</v>
      </c>
      <c r="B5" s="9">
        <v>65675810.829999998</v>
      </c>
      <c r="C5" s="9">
        <v>76033277.400000006</v>
      </c>
      <c r="D5" s="9">
        <v>87316013.400000006</v>
      </c>
      <c r="E5" s="9">
        <f>B5+C5-D5</f>
        <v>54393074.830000013</v>
      </c>
      <c r="F5" s="9">
        <f t="shared" ref="F5:F11" si="1">E5-B5</f>
        <v>-11282735.999999985</v>
      </c>
    </row>
    <row r="6" spans="1:6" x14ac:dyDescent="0.2">
      <c r="A6" s="6" t="s">
        <v>6</v>
      </c>
      <c r="B6" s="9">
        <v>3978261.48</v>
      </c>
      <c r="C6" s="9">
        <v>840964.97</v>
      </c>
      <c r="D6" s="9">
        <v>683345.9</v>
      </c>
      <c r="E6" s="9">
        <f t="shared" ref="E6:E11" si="2">B6+C6-D6</f>
        <v>4135880.5500000003</v>
      </c>
      <c r="F6" s="9">
        <f t="shared" si="1"/>
        <v>157619.0700000003</v>
      </c>
    </row>
    <row r="7" spans="1:6" x14ac:dyDescent="0.2">
      <c r="A7" s="6" t="s">
        <v>7</v>
      </c>
      <c r="B7" s="9">
        <v>2547858.6</v>
      </c>
      <c r="C7" s="9">
        <v>149826.89000000001</v>
      </c>
      <c r="D7" s="9">
        <v>299653.78000000003</v>
      </c>
      <c r="E7" s="9">
        <f t="shared" si="2"/>
        <v>2398031.71</v>
      </c>
      <c r="F7" s="9">
        <f t="shared" si="1"/>
        <v>-149826.89000000013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20044</v>
      </c>
      <c r="C11" s="9">
        <v>0</v>
      </c>
      <c r="D11" s="9">
        <v>0</v>
      </c>
      <c r="E11" s="9">
        <f t="shared" si="2"/>
        <v>20044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150019515.51000002</v>
      </c>
      <c r="C12" s="8">
        <f>SUM(C13:C21)</f>
        <v>9261881.5499999989</v>
      </c>
      <c r="D12" s="8">
        <f>SUM(D13:D21)</f>
        <v>0</v>
      </c>
      <c r="E12" s="8">
        <f>SUM(E13:E21)</f>
        <v>159281397.06</v>
      </c>
      <c r="F12" s="8">
        <f>SUM(F13:F21)</f>
        <v>9261881.549999997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129394066.42</v>
      </c>
      <c r="C15" s="10">
        <v>499422.94</v>
      </c>
      <c r="D15" s="10">
        <v>0</v>
      </c>
      <c r="E15" s="10">
        <f t="shared" si="4"/>
        <v>129893489.36</v>
      </c>
      <c r="F15" s="10">
        <f t="shared" si="3"/>
        <v>499422.93999999762</v>
      </c>
    </row>
    <row r="16" spans="1:6" x14ac:dyDescent="0.2">
      <c r="A16" s="6" t="s">
        <v>14</v>
      </c>
      <c r="B16" s="9">
        <v>36801488.630000003</v>
      </c>
      <c r="C16" s="9">
        <v>8762458.6099999994</v>
      </c>
      <c r="D16" s="9">
        <v>0</v>
      </c>
      <c r="E16" s="9">
        <f t="shared" si="4"/>
        <v>45563947.240000002</v>
      </c>
      <c r="F16" s="9">
        <f t="shared" si="3"/>
        <v>8762458.6099999994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f t="shared" si="4"/>
        <v>0</v>
      </c>
      <c r="F17" s="9">
        <f t="shared" si="3"/>
        <v>0</v>
      </c>
    </row>
    <row r="18" spans="1:6" x14ac:dyDescent="0.2">
      <c r="A18" s="6" t="s">
        <v>16</v>
      </c>
      <c r="B18" s="9">
        <v>-16176039.539999999</v>
      </c>
      <c r="C18" s="9">
        <v>0</v>
      </c>
      <c r="D18" s="9">
        <v>0</v>
      </c>
      <c r="E18" s="9">
        <f t="shared" si="4"/>
        <v>-16176039.539999999</v>
      </c>
      <c r="F18" s="9">
        <f t="shared" si="3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3.2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Utsma_Panteras_4</cp:lastModifiedBy>
  <cp:lastPrinted>2018-03-08T18:40:55Z</cp:lastPrinted>
  <dcterms:created xsi:type="dcterms:W3CDTF">2014-02-09T04:04:15Z</dcterms:created>
  <dcterms:modified xsi:type="dcterms:W3CDTF">2023-04-28T18:18:41Z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