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23040" windowHeight="8616"/>
  </bookViews>
  <sheets>
    <sheet name="ESF" sheetId="4" r:id="rId1"/>
  </sheets>
  <definedNames>
    <definedName name="_xlnm._FilterDatabase" localSheetId="0" hidden="1">ESF!$A$2:$F$39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F42" i="4"/>
  <c r="E42" i="4"/>
  <c r="F35" i="4"/>
  <c r="E35" i="4"/>
  <c r="F30" i="4"/>
  <c r="E30" i="4"/>
  <c r="F24" i="4"/>
  <c r="E24" i="4"/>
  <c r="F14" i="4"/>
  <c r="E14" i="4"/>
  <c r="F26" i="4" l="1"/>
  <c r="F46" i="4"/>
  <c r="E26" i="4"/>
  <c r="E46" i="4"/>
  <c r="B28" i="4"/>
  <c r="C28" i="4"/>
  <c r="F48" i="4" l="1"/>
  <c r="E4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<sst xmlns="http://schemas.openxmlformats.org/spreadsheetml/2006/main" count="62" uniqueCount="61">
  <si>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</si>
  <si>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</si>
  <si>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</si>
  <si>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</si>
  <si>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</si>
  <si>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</si>
  <si>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</si>
  <si>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</si>
  <si>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</si>
  <si>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</si>
  <si>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</si>
  <si>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</si>
  <si>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</si>
  <si>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</si>
  <si>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</si>
  <si>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</si>
  <si>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</si>
  <si>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</si>
  <si>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</si>
  <si>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</si>
  <si>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</si>
  <si>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</si>
  <si>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</si>
  <si>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</si>
  <si>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</si>
  <si>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</si>
  <si>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</si>
  <si>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</si>
  <si>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</si>
  <si>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</si>
  <si>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</si>
  <si>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</si>
  <si>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</si>
  <si>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</si>
  <si>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</si>
  <si>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</si>
  <si>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</si>
  <si>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</si>
  <si>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Actualización de la Hacienda Pública/Patrimonio</t>
  </si>
  <si>
    <t>Resultados del Ejercicio (Ahorro/ Desahorro)</t>
  </si>
  <si>
    <t>Rectificaciones de Resultados de Ejercicios Anteriores</t>
  </si>
  <si>
    <t>“Bajo protesta de decir verdad declaramos que los Estados Financieros y sus notas, son razonablemente correctos y son responsabilidad del emisor”.</t>
  </si>
  <si>
    <t>UNIVERSIDAD TECNOLOGICA DE SAN MIGUEL ALLENDE
Estado de Situación Financiera
Al 30 de Septiembre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</si>
  <si>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Concepto</t>
  </si>
  <si>
    <t xml:space="preserve"> Activo Circulante</t>
  </si>
  <si>
    <t xml:space="preserve"> Activo No Circulante</t>
  </si>
  <si>
    <t xml:space="preserve">  Pasivo Circulante</t>
  </si>
  <si>
    <t xml:space="preserve"> Pasivo No Circulante</t>
  </si>
  <si>
    <t xml:space="preserve"> Total del Pasivo</t>
  </si>
  <si>
    <t xml:space="preserve"> HACIENDA PÚBLICA/PATRIMONIO</t>
  </si>
  <si>
    <t xml:space="preserve"> Hacienda Pública/Patrimonio Contribuido</t>
  </si>
  <si>
    <t xml:space="preserve"> Hacienda Pública/Patrimonio Generado</t>
  </si>
  <si>
    <t xml:space="preserve">  Total Hacienda Pública/Patrimonio</t>
  </si>
  <si>
    <t xml:space="preserve"> Total del Pasivo y Hacienda Pública/Patrimonio</t>
  </si>
  <si>
    <t xml:space="preserve"> Total de Activos No Circulantes</t>
  </si>
  <si>
    <t xml:space="preserve"> Total de Activos Circulantes</t>
  </si>
  <si>
    <t xml:space="preserve"> Total del Activo</t>
  </si>
  <si>
    <t xml:space="preserve"> Total de Pasivos Circulantes</t>
  </si>
  <si>
    <t xml:space="preserve"> Total de Pasivos No Circulantes</t>
  </si>
  <si>
    <t>Fondos y Bienes de Terceros en Garantía y/o Administración a Largo Plazo</t>
  </si>
  <si>
    <t>Exceso o Insuficiencia en la Actualización de la Hacienda Pública/Patrimonio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</si>
</sst>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left" vertical="top" wrapText="1"/>
      <protection locked="0"/>
    </xf>
    <xf numFmtId="0" fontId="2" fillId="2" borderId="1" xfId="8" applyFont="1" applyFill="1" applyBorder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54</xdr:row>
      <xdr:rowOff>24765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943100" y="766000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0</xdr:colOff>
      <xdr:row>54</xdr:row>
      <xdr:rowOff>22860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756873" y="765810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72353</xdr:colOff>
      <xdr:row>54</xdr:row>
      <xdr:rowOff>22860</xdr:rowOff>
    </xdr:from>
    <xdr:ext cx="3664385" cy="596265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854278" y="836676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topLeftCell="B1" zoomScaleNormal="100" zoomScaleSheetLayoutView="100" workbookViewId="0">
      <selection activeCell="C46" sqref="C46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64.28515625" style="4" customWidth="1"/>
    <col min="5" max="6" width="18.85546875" style="4" customWidth="1"/>
    <col min="7" max="16384" width="12" style="2"/>
  </cols>
  <sheetData>
    <row r="1" spans="1:6" ht="47.4" customHeight="1" x14ac:dyDescent="0.2">
      <c r="A1" s="37" t="s">
        <v>42</v>
      </c>
      <c r="B1" s="38"/>
      <c r="C1" s="38"/>
      <c r="D1" s="38"/>
      <c r="E1" s="38"/>
      <c r="F1" s="39"/>
    </row>
    <row r="2" spans="1:6" s="3" customFormat="1" x14ac:dyDescent="0.2">
      <c r="A2" s="35" t="s">
        <v>43</v>
      </c>
      <c r="B2" s="33">
        <v>2023</v>
      </c>
      <c r="C2" s="33">
        <v>2022</v>
      </c>
      <c r="D2" s="36" t="s">
        <v>43</v>
      </c>
      <c r="E2" s="33">
        <v>2023</v>
      </c>
      <c r="F2" s="34">
        <v>2022</v>
      </c>
    </row>
    <row r="3" spans="1:6" s="3" customFormat="1" x14ac:dyDescent="0.2">
      <c r="A3" s="20" t="s">
        <v>0</v>
      </c>
      <c r="B3" s="15"/>
      <c r="C3" s="15"/>
      <c r="D3" s="7" t="s">
        <v>1</v>
      </c>
      <c r="E3" s="15"/>
      <c r="F3" s="22"/>
    </row>
    <row r="4" spans="1:6" x14ac:dyDescent="0.2">
      <c r="A4" s="21" t="s">
        <v>44</v>
      </c>
      <c r="B4" s="8"/>
      <c r="C4" s="8"/>
      <c r="D4" s="7" t="s">
        <v>46</v>
      </c>
      <c r="E4" s="8"/>
      <c r="F4" s="5"/>
    </row>
    <row r="5" spans="1:6" x14ac:dyDescent="0.2">
      <c r="A5" s="23" t="s">
        <v>18</v>
      </c>
      <c r="B5" s="10">
        <v>69251530.620000005</v>
      </c>
      <c r="C5" s="10">
        <v>65675810.829999998</v>
      </c>
      <c r="D5" s="9" t="s">
        <v>32</v>
      </c>
      <c r="E5" s="10">
        <v>-8110144.9100000001</v>
      </c>
      <c r="F5" s="5">
        <v>-8732425.9299999997</v>
      </c>
    </row>
    <row r="6" spans="1:6" x14ac:dyDescent="0.2">
      <c r="A6" s="23" t="s">
        <v>19</v>
      </c>
      <c r="B6" s="10">
        <v>4151282.05</v>
      </c>
      <c r="C6" s="10">
        <v>3978261.48</v>
      </c>
      <c r="D6" s="9" t="s">
        <v>33</v>
      </c>
      <c r="E6" s="10">
        <v>0</v>
      </c>
      <c r="F6" s="5">
        <v>0</v>
      </c>
    </row>
    <row r="7" spans="1:6" x14ac:dyDescent="0.2">
      <c r="A7" s="23" t="s">
        <v>20</v>
      </c>
      <c r="B7" s="10">
        <v>2398031.71</v>
      </c>
      <c r="C7" s="10">
        <v>2547858.6</v>
      </c>
      <c r="D7" s="9" t="s">
        <v>6</v>
      </c>
      <c r="E7" s="10">
        <v>0</v>
      </c>
      <c r="F7" s="5">
        <v>0</v>
      </c>
    </row>
    <row r="8" spans="1:6" x14ac:dyDescent="0.2">
      <c r="A8" s="23" t="s">
        <v>21</v>
      </c>
      <c r="B8" s="10">
        <v>0</v>
      </c>
      <c r="C8" s="10">
        <v>0</v>
      </c>
      <c r="D8" s="9" t="s">
        <v>7</v>
      </c>
      <c r="E8" s="10">
        <v>0</v>
      </c>
      <c r="F8" s="5">
        <v>0</v>
      </c>
    </row>
    <row r="9" spans="1:6" x14ac:dyDescent="0.2">
      <c r="A9" s="23" t="s">
        <v>22</v>
      </c>
      <c r="B9" s="10">
        <v>0</v>
      </c>
      <c r="C9" s="10">
        <v>0</v>
      </c>
      <c r="D9" s="9" t="s">
        <v>34</v>
      </c>
      <c r="E9" s="10">
        <v>0</v>
      </c>
      <c r="F9" s="31">
        <v>0</v>
      </c>
    </row>
    <row r="10" spans="1:6" ht="13.5" customHeight="1" x14ac:dyDescent="0.2">
      <c r="A10" s="23" t="s">
        <v>23</v>
      </c>
      <c r="B10" s="10">
        <v>0</v>
      </c>
      <c r="C10" s="10">
        <v>0</v>
      </c>
      <c r="D10" s="9" t="s">
        <v>35</v>
      </c>
      <c r="E10" s="10">
        <v>17581.03</v>
      </c>
      <c r="F10" s="5">
        <v>57919.75</v>
      </c>
    </row>
    <row r="11" spans="1:6" x14ac:dyDescent="0.2">
      <c r="A11" s="23" t="s">
        <v>17</v>
      </c>
      <c r="B11" s="10">
        <v>20044</v>
      </c>
      <c r="C11" s="10">
        <v>20044</v>
      </c>
      <c r="D11" s="9" t="s">
        <v>8</v>
      </c>
      <c r="E11" s="10">
        <v>0</v>
      </c>
      <c r="F11" s="5">
        <v>0</v>
      </c>
    </row>
    <row r="12" spans="1:6" x14ac:dyDescent="0.2">
      <c r="A12" s="23"/>
      <c r="B12" s="10"/>
      <c r="C12" s="10"/>
      <c r="D12" s="9" t="s">
        <v>36</v>
      </c>
      <c r="E12" s="10">
        <v>-222770.64</v>
      </c>
      <c r="F12" s="5">
        <v>-222770.64</v>
      </c>
    </row>
    <row r="13" spans="1:6" x14ac:dyDescent="0.2">
      <c r="A13" s="21" t="s">
        <v>55</v>
      </c>
      <c r="B13" s="8">
        <f>SUM(B5:B11)</f>
        <v>75820888.379999995</v>
      </c>
      <c r="C13" s="8">
        <f>SUM(C5:C11)</f>
        <v>72221974.909999996</v>
      </c>
      <c r="D13" s="9"/>
      <c r="E13" s="8"/>
      <c r="F13" s="5"/>
    </row>
    <row r="14" spans="1:6" x14ac:dyDescent="0.2">
      <c r="A14" s="21"/>
      <c r="B14" s="8"/>
      <c r="C14" s="8"/>
      <c r="D14" s="7" t="s">
        <v>57</v>
      </c>
      <c r="E14" s="10">
        <f>SUM(E5:E12)</f>
        <v>-8315334.5199999996</v>
      </c>
      <c r="F14" s="5">
        <f>SUM(F5:F12)</f>
        <v>-8897276.8200000003</v>
      </c>
    </row>
    <row r="15" spans="1:6" x14ac:dyDescent="0.2">
      <c r="A15" s="21" t="s">
        <v>45</v>
      </c>
      <c r="B15" s="10"/>
      <c r="C15" s="10"/>
      <c r="D15" s="7"/>
      <c r="E15" s="8"/>
      <c r="F15" s="6"/>
    </row>
    <row r="16" spans="1:6" x14ac:dyDescent="0.2">
      <c r="A16" s="23" t="s">
        <v>24</v>
      </c>
      <c r="B16" s="10">
        <v>0</v>
      </c>
      <c r="C16" s="10">
        <v>0</v>
      </c>
      <c r="D16" s="7" t="s">
        <v>47</v>
      </c>
      <c r="E16" s="8"/>
      <c r="F16" s="5"/>
    </row>
    <row r="17" spans="1:6" x14ac:dyDescent="0.2">
      <c r="A17" s="23" t="s">
        <v>25</v>
      </c>
      <c r="B17" s="10">
        <v>0</v>
      </c>
      <c r="C17" s="10">
        <v>0</v>
      </c>
      <c r="D17" s="9" t="s">
        <v>9</v>
      </c>
      <c r="E17" s="10">
        <v>0</v>
      </c>
      <c r="F17" s="5">
        <v>0</v>
      </c>
    </row>
    <row r="18" spans="1:6" x14ac:dyDescent="0.2">
      <c r="A18" s="23" t="s">
        <v>26</v>
      </c>
      <c r="B18" s="10">
        <v>129893489.36</v>
      </c>
      <c r="C18" s="10">
        <v>129394066.42</v>
      </c>
      <c r="D18" s="9" t="s">
        <v>10</v>
      </c>
      <c r="E18" s="10">
        <v>0</v>
      </c>
      <c r="F18" s="5">
        <v>0</v>
      </c>
    </row>
    <row r="19" spans="1:6" x14ac:dyDescent="0.2">
      <c r="A19" s="23" t="s">
        <v>27</v>
      </c>
      <c r="B19" s="10">
        <v>62361793.829999998</v>
      </c>
      <c r="C19" s="10">
        <v>36801488.630000003</v>
      </c>
      <c r="D19" s="9" t="s">
        <v>11</v>
      </c>
      <c r="E19" s="10">
        <v>0</v>
      </c>
      <c r="F19" s="5">
        <v>0</v>
      </c>
    </row>
    <row r="20" spans="1:6" x14ac:dyDescent="0.2">
      <c r="A20" s="23" t="s">
        <v>28</v>
      </c>
      <c r="B20" s="10">
        <v>0</v>
      </c>
      <c r="C20" s="10">
        <v>0</v>
      </c>
      <c r="D20" s="9" t="s">
        <v>37</v>
      </c>
      <c r="E20" s="10">
        <v>0</v>
      </c>
      <c r="F20" s="5">
        <v>0</v>
      </c>
    </row>
    <row r="21" spans="1:6" ht="18.75" customHeight="1" x14ac:dyDescent="0.2">
      <c r="A21" s="23" t="s">
        <v>29</v>
      </c>
      <c r="B21" s="10">
        <v>-32938582.829999998</v>
      </c>
      <c r="C21" s="10">
        <v>-16176039.539999999</v>
      </c>
      <c r="D21" s="11" t="s">
        <v>59</v>
      </c>
      <c r="E21" s="10">
        <v>0</v>
      </c>
      <c r="F21" s="5">
        <v>0</v>
      </c>
    </row>
    <row r="22" spans="1:6" x14ac:dyDescent="0.2">
      <c r="A22" s="23" t="s">
        <v>30</v>
      </c>
      <c r="B22" s="10">
        <v>0</v>
      </c>
      <c r="C22" s="10">
        <v>0</v>
      </c>
      <c r="D22" s="9" t="s">
        <v>12</v>
      </c>
      <c r="E22" s="10">
        <v>0</v>
      </c>
      <c r="F22" s="5">
        <v>0</v>
      </c>
    </row>
    <row r="23" spans="1:6" x14ac:dyDescent="0.2">
      <c r="A23" s="23" t="s">
        <v>5</v>
      </c>
      <c r="B23" s="10">
        <v>0</v>
      </c>
      <c r="C23" s="10">
        <v>0</v>
      </c>
      <c r="D23" s="9"/>
      <c r="E23" s="10"/>
      <c r="F23" s="5"/>
    </row>
    <row r="24" spans="1:6" x14ac:dyDescent="0.2">
      <c r="A24" s="23" t="s">
        <v>31</v>
      </c>
      <c r="B24" s="10">
        <v>0</v>
      </c>
      <c r="C24" s="10">
        <v>0</v>
      </c>
      <c r="D24" s="7" t="s">
        <v>58</v>
      </c>
      <c r="E24" s="10">
        <f>SUM(E17:E22)</f>
        <v>0</v>
      </c>
      <c r="F24" s="5">
        <f>SUM(F17:F22)</f>
        <v>0</v>
      </c>
    </row>
    <row r="25" spans="1:6" s="3" customFormat="1" x14ac:dyDescent="0.2">
      <c r="A25" s="23"/>
      <c r="B25" s="10"/>
      <c r="C25" s="10"/>
      <c r="D25" s="9"/>
      <c r="E25" s="8"/>
      <c r="F25" s="6"/>
    </row>
    <row r="26" spans="1:6" x14ac:dyDescent="0.2">
      <c r="A26" s="21" t="s">
        <v>54</v>
      </c>
      <c r="B26" s="8">
        <f>SUM(B16:B24)</f>
        <v>159316700.36000001</v>
      </c>
      <c r="C26" s="8">
        <f>SUM(C16:C24)</f>
        <v>150019515.51000002</v>
      </c>
      <c r="D26" s="30" t="s">
        <v>48</v>
      </c>
      <c r="E26" s="8">
        <f>SUM(E24+E14)</f>
        <v>-8315334.5199999996</v>
      </c>
      <c r="F26" s="6">
        <f>SUM(F14+F24)</f>
        <v>-8897276.8200000003</v>
      </c>
    </row>
    <row r="27" spans="1:6" x14ac:dyDescent="0.2">
      <c r="A27" s="21"/>
      <c r="D27" s="7"/>
      <c r="E27" s="8"/>
      <c r="F27" s="6"/>
    </row>
    <row r="28" spans="1:6" x14ac:dyDescent="0.2">
      <c r="A28" s="21" t="s">
        <v>56</v>
      </c>
      <c r="B28" s="8">
        <f>B13+B26</f>
        <v>235137588.74000001</v>
      </c>
      <c r="C28" s="8">
        <f>C13+C26</f>
        <v>222241490.42000002</v>
      </c>
      <c r="D28" s="7" t="s">
        <v>49</v>
      </c>
      <c r="E28" s="8"/>
      <c r="F28" s="14"/>
    </row>
    <row r="29" spans="1:6" x14ac:dyDescent="0.2">
      <c r="A29" s="25"/>
      <c r="D29" s="7"/>
      <c r="E29" s="8"/>
      <c r="F29" s="14"/>
    </row>
    <row r="30" spans="1:6" x14ac:dyDescent="0.2">
      <c r="A30" s="24"/>
      <c r="B30" s="12"/>
      <c r="C30" s="12"/>
      <c r="D30" s="7" t="s">
        <v>50</v>
      </c>
      <c r="E30" s="8">
        <f>SUM(E31:E33)</f>
        <v>189566676.34</v>
      </c>
      <c r="F30" s="6">
        <f>SUM(F31:F33)</f>
        <v>189363754.16999999</v>
      </c>
    </row>
    <row r="31" spans="1:6" x14ac:dyDescent="0.2">
      <c r="A31" s="24"/>
      <c r="B31" s="12"/>
      <c r="C31" s="12"/>
      <c r="D31" s="9" t="s">
        <v>2</v>
      </c>
      <c r="E31" s="10">
        <v>189566676.34</v>
      </c>
      <c r="F31" s="5">
        <v>189363754.16999999</v>
      </c>
    </row>
    <row r="32" spans="1:6" x14ac:dyDescent="0.2">
      <c r="A32" s="24"/>
      <c r="B32" s="12"/>
      <c r="C32" s="12"/>
      <c r="D32" s="9" t="s">
        <v>13</v>
      </c>
      <c r="E32" s="10">
        <v>0</v>
      </c>
      <c r="F32" s="5">
        <v>0</v>
      </c>
    </row>
    <row r="33" spans="1:6" x14ac:dyDescent="0.2">
      <c r="A33" s="24"/>
      <c r="B33" s="12"/>
      <c r="C33" s="12"/>
      <c r="D33" s="9" t="s">
        <v>38</v>
      </c>
      <c r="E33" s="10">
        <v>0</v>
      </c>
      <c r="F33" s="5">
        <v>0</v>
      </c>
    </row>
    <row r="34" spans="1:6" x14ac:dyDescent="0.2">
      <c r="A34" s="24"/>
      <c r="B34" s="12"/>
      <c r="C34" s="12"/>
      <c r="D34" s="9"/>
      <c r="E34" s="10"/>
      <c r="F34" s="5"/>
    </row>
    <row r="35" spans="1:6" x14ac:dyDescent="0.2">
      <c r="A35" s="24"/>
      <c r="B35" s="12"/>
      <c r="C35" s="12"/>
      <c r="D35" s="7" t="s">
        <v>51</v>
      </c>
      <c r="E35" s="8">
        <f>SUM(E36:E40)</f>
        <v>53886246.920000002</v>
      </c>
      <c r="F35" s="6">
        <f>SUM(F36:F40)</f>
        <v>41775013.07</v>
      </c>
    </row>
    <row r="36" spans="1:6" x14ac:dyDescent="0.2">
      <c r="A36" s="24"/>
      <c r="B36" s="12"/>
      <c r="C36" s="12"/>
      <c r="D36" s="9" t="s">
        <v>39</v>
      </c>
      <c r="E36" s="10">
        <v>20468581.489999998</v>
      </c>
      <c r="F36" s="5">
        <v>9678889.9900000002</v>
      </c>
    </row>
    <row r="37" spans="1:6" x14ac:dyDescent="0.2">
      <c r="A37" s="24"/>
      <c r="B37" s="12"/>
      <c r="C37" s="12"/>
      <c r="D37" s="9" t="s">
        <v>14</v>
      </c>
      <c r="E37" s="10">
        <v>33417460.460000001</v>
      </c>
      <c r="F37" s="5">
        <v>32095918.079999998</v>
      </c>
    </row>
    <row r="38" spans="1:6" x14ac:dyDescent="0.2">
      <c r="A38" s="24"/>
      <c r="B38" s="13"/>
      <c r="C38" s="13"/>
      <c r="D38" s="9" t="s">
        <v>3</v>
      </c>
      <c r="E38" s="10">
        <v>0</v>
      </c>
      <c r="F38" s="5">
        <v>0</v>
      </c>
    </row>
    <row r="39" spans="1:6" x14ac:dyDescent="0.2">
      <c r="A39" s="24"/>
      <c r="B39" s="12"/>
      <c r="C39" s="12"/>
      <c r="D39" s="9" t="s">
        <v>4</v>
      </c>
      <c r="E39" s="10">
        <v>0</v>
      </c>
      <c r="F39" s="5">
        <v>0</v>
      </c>
    </row>
    <row r="40" spans="1:6" x14ac:dyDescent="0.2">
      <c r="A40" s="24"/>
      <c r="B40" s="12"/>
      <c r="C40" s="12"/>
      <c r="D40" s="9" t="s">
        <v>40</v>
      </c>
      <c r="E40" s="10">
        <v>204.97</v>
      </c>
      <c r="F40" s="5">
        <v>205</v>
      </c>
    </row>
    <row r="41" spans="1:6" x14ac:dyDescent="0.2">
      <c r="A41" s="24"/>
      <c r="B41" s="12"/>
      <c r="C41" s="12"/>
      <c r="D41" s="9"/>
      <c r="E41" s="10"/>
      <c r="F41" s="5"/>
    </row>
    <row r="42" spans="1:6" ht="24.75" customHeight="1" x14ac:dyDescent="0.2">
      <c r="A42" s="24"/>
      <c r="B42" s="16"/>
      <c r="C42" s="17"/>
      <c r="D42" s="7" t="s">
        <v>60</v>
      </c>
      <c r="E42" s="8">
        <f>SUM(E43:E44)</f>
        <v>0</v>
      </c>
      <c r="F42" s="6">
        <f>SUM(F43:F44)</f>
        <v>0</v>
      </c>
    </row>
    <row r="43" spans="1:6" x14ac:dyDescent="0.2">
      <c r="A43" s="25"/>
      <c r="B43" s="19"/>
      <c r="C43" s="18"/>
      <c r="D43" s="9" t="s">
        <v>15</v>
      </c>
      <c r="E43" s="10">
        <v>0</v>
      </c>
      <c r="F43" s="5">
        <v>0</v>
      </c>
    </row>
    <row r="44" spans="1:6" x14ac:dyDescent="0.2">
      <c r="A44" s="25"/>
      <c r="B44" s="19"/>
      <c r="C44" s="18"/>
      <c r="D44" s="9" t="s">
        <v>16</v>
      </c>
      <c r="E44" s="10">
        <v>0</v>
      </c>
      <c r="F44" s="5">
        <v>0</v>
      </c>
    </row>
    <row r="45" spans="1:6" x14ac:dyDescent="0.2">
      <c r="A45" s="25"/>
      <c r="B45" s="19"/>
      <c r="C45" s="18"/>
      <c r="D45" s="9"/>
      <c r="E45" s="10"/>
      <c r="F45" s="5"/>
    </row>
    <row r="46" spans="1:6" x14ac:dyDescent="0.2">
      <c r="A46" s="25"/>
      <c r="B46" s="19"/>
      <c r="C46" s="18"/>
      <c r="D46" s="7" t="s">
        <v>52</v>
      </c>
      <c r="E46" s="10">
        <f>SUM(E42+E35+E30)</f>
        <v>243452923.25999999</v>
      </c>
      <c r="F46" s="5">
        <f>SUM(F42+F35+F30)</f>
        <v>231138767.23999998</v>
      </c>
    </row>
    <row r="47" spans="1:6" x14ac:dyDescent="0.2">
      <c r="A47" s="25"/>
      <c r="B47" s="19"/>
      <c r="C47" s="18"/>
      <c r="D47" s="7"/>
      <c r="E47" s="8"/>
      <c r="F47" s="6"/>
    </row>
    <row r="48" spans="1:6" x14ac:dyDescent="0.2">
      <c r="A48" s="25"/>
      <c r="B48" s="19"/>
      <c r="C48" s="18"/>
      <c r="D48" s="7" t="s">
        <v>53</v>
      </c>
      <c r="E48" s="8">
        <f>E46+E26</f>
        <v>235137588.73999998</v>
      </c>
      <c r="F48" s="14">
        <f>F46+F26</f>
        <v>222241490.41999999</v>
      </c>
    </row>
    <row r="49" spans="1:6" x14ac:dyDescent="0.2">
      <c r="A49" s="26"/>
      <c r="B49" s="27"/>
      <c r="C49" s="28"/>
      <c r="D49" s="28"/>
      <c r="E49" s="28"/>
      <c r="F49" s="29"/>
    </row>
    <row r="50" spans="1:6" x14ac:dyDescent="0.2">
      <c r="A50" s="32" t="s">
        <v>41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ignoredErrors>
    <ignoredError sqref="B6:C48 E6:F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2018-03-04T05:00:29Z</cp:lastPrinted>
  <dcterms:created xsi:type="dcterms:W3CDTF">2012-12-11T20:26:08Z</dcterms:created>
  <dcterms:modified xsi:type="dcterms:W3CDTF">2023-10-25T22:09:40Z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