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L46" i="1"/>
  <c r="G46" i="1"/>
  <c r="M45" i="1"/>
  <c r="L45" i="1"/>
  <c r="G45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4" i="1" l="1"/>
  <c r="G9" i="1"/>
  <c r="K49" i="1" l="1"/>
  <c r="J49" i="1"/>
  <c r="I49" i="1"/>
  <c r="H49" i="1"/>
  <c r="G49" i="1"/>
  <c r="K39" i="1"/>
  <c r="J39" i="1"/>
  <c r="I39" i="1"/>
  <c r="H39" i="1"/>
  <c r="G39" i="1"/>
  <c r="M49" i="1" l="1"/>
  <c r="M44" i="1"/>
  <c r="M39" i="1"/>
  <c r="M9" i="1"/>
  <c r="K51" i="1"/>
  <c r="I51" i="1"/>
  <c r="H51" i="1"/>
  <c r="J51" i="1"/>
  <c r="G51" i="1"/>
  <c r="L49" i="1"/>
  <c r="L44" i="1"/>
  <c r="L39" i="1"/>
  <c r="L9" i="1"/>
  <c r="L51" i="1" l="1"/>
  <c r="M51" i="1"/>
</calcChain>
</file>

<file path=xl/sharedStrings.xml><?xml version="1.0" encoding="utf-8"?>
<sst xmlns="http://schemas.openxmlformats.org/spreadsheetml/2006/main" count="69" uniqueCount="56">
  <si>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</si>
  <si>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</si>
  <si>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</si>
  <si>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</si>
  <si>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</si>
  <si>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</si>
  <si>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</si>
  <si>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</si>
  <si>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</si>
  <si>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</si>
  <si>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</si>
  <si>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</si>
  <si>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</si>
  <si>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</si>
  <si>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</si>
  <si>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</si>
  <si>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</si>
  <si>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</si>
  <si>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</si>
  <si>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</si>
  <si>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</si>
  <si>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E017PB0783</t>
  </si>
  <si>
    <t>ADMINISTRACION E IMPARTICION DE LOS SERVICIOS EDUCATIVOS EXISTENTES EN LA UTSMA.</t>
  </si>
  <si>
    <t>MUEBLES DE OFICINA Y ESTANTERIA</t>
  </si>
  <si>
    <t>MUEBLES, EXCEPTO DE OFICINA Y ESTANTERIA</t>
  </si>
  <si>
    <t>BIENES ARTISTICOS, CULTURALES Y CIENTIFICOS</t>
  </si>
  <si>
    <t>EQUIPO DE COMPUTO Y DE TECNOLOGIAS DE LA INFORMACI</t>
  </si>
  <si>
    <t>OTROS MOBILIARIOS Y EQUIPOS DE ADMINISTRACION</t>
  </si>
  <si>
    <t>EQUIPO Y APARATOS AUDIOVISUALES</t>
  </si>
  <si>
    <t>APARATOS DEPORTIVOS</t>
  </si>
  <si>
    <t>CAMARAS FOTOGRAFICAS Y DE VIDEO</t>
  </si>
  <si>
    <t>OTRO MOBILIARIO Y EQUIPO EDUCACIONAL Y RECREATIVO</t>
  </si>
  <si>
    <t>EQUIPO MEDICO Y DE LABORATORIO</t>
  </si>
  <si>
    <t>MAQUINARIA Y EQUIPO AGROPECUARIO</t>
  </si>
  <si>
    <t>MAQUINARIA Y EQUIPO INDUSTRIAL</t>
  </si>
  <si>
    <t>EQUIPOS DE GENERACION ELECTRICA, APARATOS Y ACCESO</t>
  </si>
  <si>
    <t>HERRAMIENTAS Y MAQUINAS-HERRAMIENTA</t>
  </si>
  <si>
    <t>OTROS EQUIPOS</t>
  </si>
  <si>
    <t>E017PB07832299</t>
  </si>
  <si>
    <t>ACCIÓN DE REFRENDO EJERCICIO 2022</t>
  </si>
  <si>
    <t>AUTOMOVILES Y CAMIONES</t>
  </si>
  <si>
    <t>EQUIPO DE COMUNICACION Y TELECOMUNICACION</t>
  </si>
  <si>
    <t>E017PB0790</t>
  </si>
  <si>
    <t>MANTENIMIENTO DE LA INFRAESTRUCTURA DE LA UTSMA.</t>
  </si>
  <si>
    <t>E017QA15942202</t>
  </si>
  <si>
    <t>EQUIPAMIENTO ENERGETICO UTSMA</t>
  </si>
  <si>
    <t>E038PB0794</t>
  </si>
  <si>
    <t>REALIZACION DE FOROS DE EMPRENDURISMO Y EXPERIENCIAS EXITOSAS REALIZADAS EN LA UTSMA.</t>
  </si>
  <si>
    <t>E017QA15942203</t>
  </si>
  <si>
    <t>CUBIERTA PARA ESTACIONAMIENTO UTSMA</t>
  </si>
  <si>
    <t>EDIFICACION NO HABITACIONAL</t>
  </si>
  <si>
    <t>E017QA15942301</t>
  </si>
  <si>
    <t>INTERVENCIÓN DE FACHADA EN LA UTSMA</t>
  </si>
  <si>
    <t>E017QA15942302</t>
  </si>
  <si>
    <t>1RA ETAPA LABORATORIO VITIVINICULTURA</t>
  </si>
  <si>
    <t>UNIVERSIDAD TECNOLOGICA DE SAN MIGUEL ALLENDE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</si>
</sst>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2385060</xdr:colOff>
      <xdr:row>55</xdr:row>
      <xdr:rowOff>139065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444240" y="104870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5</xdr:col>
      <xdr:colOff>2487893</xdr:colOff>
      <xdr:row>55</xdr:row>
      <xdr:rowOff>137160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7258013" y="1048512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tabSelected="1" topLeftCell="A52" workbookViewId="0">
      <selection activeCell="B1" sqref="B1:M59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1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36" si="0">+H9</f>
        <v>0</v>
      </c>
      <c r="H9" s="36">
        <v>0</v>
      </c>
      <c r="I9" s="36">
        <v>328510</v>
      </c>
      <c r="J9" s="36">
        <v>94946</v>
      </c>
      <c r="K9" s="36">
        <v>94946</v>
      </c>
      <c r="L9" s="37">
        <f t="shared" ref="L9:L36" si="1">IFERROR(K9/H9,0)</f>
        <v>0</v>
      </c>
      <c r="M9" s="38">
        <f t="shared" ref="M9:M36" si="2">IFERROR(K9/I9,0)</f>
        <v>0.28902012115308512</v>
      </c>
    </row>
    <row r="10" spans="2:13" x14ac:dyDescent="0.25">
      <c r="B10" s="32"/>
      <c r="C10" s="33"/>
      <c r="D10" s="34"/>
      <c r="E10" s="29">
        <v>5120</v>
      </c>
      <c r="F10" s="30" t="s">
        <v>24</v>
      </c>
      <c r="G10" s="35">
        <f t="shared" si="0"/>
        <v>0</v>
      </c>
      <c r="H10" s="36">
        <v>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5130</v>
      </c>
      <c r="F11" s="30" t="s">
        <v>25</v>
      </c>
      <c r="G11" s="35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0.399999999999999" x14ac:dyDescent="0.25">
      <c r="B12" s="32"/>
      <c r="C12" s="33"/>
      <c r="D12" s="34"/>
      <c r="E12" s="29">
        <v>5150</v>
      </c>
      <c r="F12" s="30" t="s">
        <v>26</v>
      </c>
      <c r="G12" s="35">
        <f t="shared" si="0"/>
        <v>0</v>
      </c>
      <c r="H12" s="36">
        <v>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5190</v>
      </c>
      <c r="F13" s="30" t="s">
        <v>27</v>
      </c>
      <c r="G13" s="35">
        <f t="shared" si="0"/>
        <v>0</v>
      </c>
      <c r="H13" s="36">
        <v>0</v>
      </c>
      <c r="I13" s="36">
        <v>77453.179999999993</v>
      </c>
      <c r="J13" s="36">
        <v>72590.14</v>
      </c>
      <c r="K13" s="36">
        <v>72590.14</v>
      </c>
      <c r="L13" s="37">
        <f t="shared" si="1"/>
        <v>0</v>
      </c>
      <c r="M13" s="38">
        <f t="shared" si="2"/>
        <v>0.93721316542458299</v>
      </c>
    </row>
    <row r="14" spans="2:13" x14ac:dyDescent="0.25">
      <c r="B14" s="32"/>
      <c r="C14" s="33"/>
      <c r="D14" s="34"/>
      <c r="E14" s="29">
        <v>5210</v>
      </c>
      <c r="F14" s="30" t="s">
        <v>28</v>
      </c>
      <c r="G14" s="35">
        <f t="shared" si="0"/>
        <v>0</v>
      </c>
      <c r="H14" s="36">
        <v>0</v>
      </c>
      <c r="I14" s="36">
        <v>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29">
        <v>5220</v>
      </c>
      <c r="F15" s="30" t="s">
        <v>29</v>
      </c>
      <c r="G15" s="35">
        <f t="shared" si="0"/>
        <v>0</v>
      </c>
      <c r="H15" s="36">
        <v>0</v>
      </c>
      <c r="I15" s="36">
        <v>4000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5230</v>
      </c>
      <c r="F16" s="30" t="s">
        <v>30</v>
      </c>
      <c r="G16" s="35">
        <f t="shared" si="0"/>
        <v>0</v>
      </c>
      <c r="H16" s="36">
        <v>0</v>
      </c>
      <c r="I16" s="36">
        <v>31419.69</v>
      </c>
      <c r="J16" s="36">
        <v>31419.69</v>
      </c>
      <c r="K16" s="36">
        <v>31419.69</v>
      </c>
      <c r="L16" s="37">
        <f t="shared" si="1"/>
        <v>0</v>
      </c>
      <c r="M16" s="38">
        <f t="shared" si="2"/>
        <v>1</v>
      </c>
    </row>
    <row r="17" spans="2:13" ht="20.399999999999999" x14ac:dyDescent="0.25">
      <c r="B17" s="32"/>
      <c r="C17" s="33"/>
      <c r="D17" s="34"/>
      <c r="E17" s="29">
        <v>5290</v>
      </c>
      <c r="F17" s="30" t="s">
        <v>31</v>
      </c>
      <c r="G17" s="35">
        <f t="shared" si="0"/>
        <v>0</v>
      </c>
      <c r="H17" s="36">
        <v>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/>
      <c r="C18" s="33"/>
      <c r="D18" s="34"/>
      <c r="E18" s="29">
        <v>5310</v>
      </c>
      <c r="F18" s="30" t="s">
        <v>32</v>
      </c>
      <c r="G18" s="35">
        <f t="shared" si="0"/>
        <v>0</v>
      </c>
      <c r="H18" s="36">
        <v>0</v>
      </c>
      <c r="I18" s="36">
        <v>854126.03</v>
      </c>
      <c r="J18" s="36">
        <v>419626</v>
      </c>
      <c r="K18" s="36">
        <v>419626</v>
      </c>
      <c r="L18" s="37">
        <f t="shared" si="1"/>
        <v>0</v>
      </c>
      <c r="M18" s="38">
        <f t="shared" si="2"/>
        <v>0.49129283649158895</v>
      </c>
    </row>
    <row r="19" spans="2:13" x14ac:dyDescent="0.25">
      <c r="B19" s="32"/>
      <c r="C19" s="33"/>
      <c r="D19" s="34"/>
      <c r="E19" s="29">
        <v>5610</v>
      </c>
      <c r="F19" s="30" t="s">
        <v>33</v>
      </c>
      <c r="G19" s="35">
        <f t="shared" si="0"/>
        <v>0</v>
      </c>
      <c r="H19" s="36">
        <v>0</v>
      </c>
      <c r="I19" s="36">
        <v>179971.62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5">
      <c r="B20" s="32"/>
      <c r="C20" s="33"/>
      <c r="D20" s="34"/>
      <c r="E20" s="29">
        <v>5620</v>
      </c>
      <c r="F20" s="30" t="s">
        <v>34</v>
      </c>
      <c r="G20" s="35">
        <f t="shared" si="0"/>
        <v>0</v>
      </c>
      <c r="H20" s="36">
        <v>0</v>
      </c>
      <c r="I20" s="36">
        <v>907963.23</v>
      </c>
      <c r="J20" s="36">
        <v>47250</v>
      </c>
      <c r="K20" s="36">
        <v>47250</v>
      </c>
      <c r="L20" s="37">
        <f t="shared" si="1"/>
        <v>0</v>
      </c>
      <c r="M20" s="38">
        <f t="shared" si="2"/>
        <v>5.2039552306539991E-2</v>
      </c>
    </row>
    <row r="21" spans="2:13" ht="20.399999999999999" x14ac:dyDescent="0.25">
      <c r="B21" s="32"/>
      <c r="C21" s="33"/>
      <c r="D21" s="34"/>
      <c r="E21" s="29">
        <v>5660</v>
      </c>
      <c r="F21" s="30" t="s">
        <v>35</v>
      </c>
      <c r="G21" s="35">
        <f t="shared" si="0"/>
        <v>0</v>
      </c>
      <c r="H21" s="36">
        <v>0</v>
      </c>
      <c r="I21" s="36">
        <v>35078.400000000001</v>
      </c>
      <c r="J21" s="36">
        <v>35078.400000000001</v>
      </c>
      <c r="K21" s="36">
        <v>35078.400000000001</v>
      </c>
      <c r="L21" s="37">
        <f t="shared" si="1"/>
        <v>0</v>
      </c>
      <c r="M21" s="38">
        <f t="shared" si="2"/>
        <v>1</v>
      </c>
    </row>
    <row r="22" spans="2:13" x14ac:dyDescent="0.25">
      <c r="B22" s="32"/>
      <c r="C22" s="33"/>
      <c r="D22" s="34"/>
      <c r="E22" s="29">
        <v>5670</v>
      </c>
      <c r="F22" s="30" t="s">
        <v>36</v>
      </c>
      <c r="G22" s="35">
        <f t="shared" si="0"/>
        <v>0</v>
      </c>
      <c r="H22" s="36">
        <v>0</v>
      </c>
      <c r="I22" s="36">
        <v>292606.93</v>
      </c>
      <c r="J22" s="36">
        <v>160892.24</v>
      </c>
      <c r="K22" s="36">
        <v>160892.24</v>
      </c>
      <c r="L22" s="37">
        <f t="shared" si="1"/>
        <v>0</v>
      </c>
      <c r="M22" s="38">
        <f t="shared" si="2"/>
        <v>0.54985792715162285</v>
      </c>
    </row>
    <row r="23" spans="2:13" x14ac:dyDescent="0.25">
      <c r="B23" s="32"/>
      <c r="C23" s="33"/>
      <c r="D23" s="34"/>
      <c r="E23" s="29">
        <v>5690</v>
      </c>
      <c r="F23" s="30" t="s">
        <v>37</v>
      </c>
      <c r="G23" s="35">
        <f t="shared" si="0"/>
        <v>0</v>
      </c>
      <c r="H23" s="36">
        <v>0</v>
      </c>
      <c r="I23" s="36">
        <v>19800</v>
      </c>
      <c r="J23" s="36">
        <v>19800</v>
      </c>
      <c r="K23" s="36">
        <v>19800</v>
      </c>
      <c r="L23" s="37">
        <f t="shared" si="1"/>
        <v>0</v>
      </c>
      <c r="M23" s="38">
        <f t="shared" si="2"/>
        <v>1</v>
      </c>
    </row>
    <row r="24" spans="2:13" x14ac:dyDescent="0.25">
      <c r="B24" s="32" t="s">
        <v>38</v>
      </c>
      <c r="C24" s="33"/>
      <c r="D24" s="34" t="s">
        <v>39</v>
      </c>
      <c r="E24" s="29">
        <v>5110</v>
      </c>
      <c r="F24" s="30" t="s">
        <v>23</v>
      </c>
      <c r="G24" s="35">
        <f t="shared" si="0"/>
        <v>0</v>
      </c>
      <c r="H24" s="36">
        <v>0</v>
      </c>
      <c r="I24" s="36">
        <v>134090</v>
      </c>
      <c r="J24" s="36">
        <v>134090</v>
      </c>
      <c r="K24" s="36">
        <v>134090</v>
      </c>
      <c r="L24" s="37">
        <f t="shared" si="1"/>
        <v>0</v>
      </c>
      <c r="M24" s="38">
        <f t="shared" si="2"/>
        <v>1</v>
      </c>
    </row>
    <row r="25" spans="2:13" x14ac:dyDescent="0.25">
      <c r="B25" s="32"/>
      <c r="C25" s="33"/>
      <c r="D25" s="34"/>
      <c r="E25" s="29">
        <v>5120</v>
      </c>
      <c r="F25" s="30" t="s">
        <v>24</v>
      </c>
      <c r="G25" s="35">
        <f t="shared" si="0"/>
        <v>0</v>
      </c>
      <c r="H25" s="36">
        <v>0</v>
      </c>
      <c r="I25" s="36">
        <v>122900</v>
      </c>
      <c r="J25" s="36">
        <v>122900</v>
      </c>
      <c r="K25" s="36">
        <v>122900</v>
      </c>
      <c r="L25" s="37">
        <f t="shared" si="1"/>
        <v>0</v>
      </c>
      <c r="M25" s="38">
        <f t="shared" si="2"/>
        <v>1</v>
      </c>
    </row>
    <row r="26" spans="2:13" ht="20.399999999999999" x14ac:dyDescent="0.25">
      <c r="B26" s="32"/>
      <c r="C26" s="33"/>
      <c r="D26" s="34"/>
      <c r="E26" s="29">
        <v>5150</v>
      </c>
      <c r="F26" s="30" t="s">
        <v>26</v>
      </c>
      <c r="G26" s="35">
        <f t="shared" si="0"/>
        <v>0</v>
      </c>
      <c r="H26" s="36">
        <v>0</v>
      </c>
      <c r="I26" s="36">
        <v>174740</v>
      </c>
      <c r="J26" s="36">
        <v>174740</v>
      </c>
      <c r="K26" s="36">
        <v>174740</v>
      </c>
      <c r="L26" s="37">
        <f t="shared" si="1"/>
        <v>0</v>
      </c>
      <c r="M26" s="38">
        <f t="shared" si="2"/>
        <v>1</v>
      </c>
    </row>
    <row r="27" spans="2:13" x14ac:dyDescent="0.25">
      <c r="B27" s="32"/>
      <c r="C27" s="33"/>
      <c r="D27" s="34"/>
      <c r="E27" s="29">
        <v>5190</v>
      </c>
      <c r="F27" s="30" t="s">
        <v>27</v>
      </c>
      <c r="G27" s="35">
        <f t="shared" si="0"/>
        <v>0</v>
      </c>
      <c r="H27" s="36">
        <v>0</v>
      </c>
      <c r="I27" s="36">
        <v>472067</v>
      </c>
      <c r="J27" s="36">
        <v>472067</v>
      </c>
      <c r="K27" s="36">
        <v>472067</v>
      </c>
      <c r="L27" s="37">
        <f t="shared" si="1"/>
        <v>0</v>
      </c>
      <c r="M27" s="38">
        <f t="shared" si="2"/>
        <v>1</v>
      </c>
    </row>
    <row r="28" spans="2:13" x14ac:dyDescent="0.25">
      <c r="B28" s="32"/>
      <c r="C28" s="33"/>
      <c r="D28" s="34"/>
      <c r="E28" s="29">
        <v>5310</v>
      </c>
      <c r="F28" s="30" t="s">
        <v>32</v>
      </c>
      <c r="G28" s="35">
        <f t="shared" si="0"/>
        <v>0</v>
      </c>
      <c r="H28" s="36">
        <v>0</v>
      </c>
      <c r="I28" s="36">
        <v>330771.61</v>
      </c>
      <c r="J28" s="36">
        <v>330771.61</v>
      </c>
      <c r="K28" s="36">
        <v>330771.61</v>
      </c>
      <c r="L28" s="37">
        <f t="shared" si="1"/>
        <v>0</v>
      </c>
      <c r="M28" s="38">
        <f t="shared" si="2"/>
        <v>1</v>
      </c>
    </row>
    <row r="29" spans="2:13" x14ac:dyDescent="0.25">
      <c r="B29" s="32"/>
      <c r="C29" s="33"/>
      <c r="D29" s="34"/>
      <c r="E29" s="29">
        <v>5410</v>
      </c>
      <c r="F29" s="30" t="s">
        <v>40</v>
      </c>
      <c r="G29" s="35">
        <f t="shared" si="0"/>
        <v>0</v>
      </c>
      <c r="H29" s="36">
        <v>0</v>
      </c>
      <c r="I29" s="36">
        <v>1054900</v>
      </c>
      <c r="J29" s="36">
        <v>1054900</v>
      </c>
      <c r="K29" s="36">
        <v>1054900</v>
      </c>
      <c r="L29" s="37">
        <f t="shared" si="1"/>
        <v>0</v>
      </c>
      <c r="M29" s="38">
        <f t="shared" si="2"/>
        <v>1</v>
      </c>
    </row>
    <row r="30" spans="2:13" x14ac:dyDescent="0.25">
      <c r="B30" s="32"/>
      <c r="C30" s="33"/>
      <c r="D30" s="34"/>
      <c r="E30" s="29">
        <v>5620</v>
      </c>
      <c r="F30" s="30" t="s">
        <v>34</v>
      </c>
      <c r="G30" s="35">
        <f t="shared" si="0"/>
        <v>0</v>
      </c>
      <c r="H30" s="36">
        <v>0</v>
      </c>
      <c r="I30" s="36">
        <v>2394470</v>
      </c>
      <c r="J30" s="36">
        <v>2394470</v>
      </c>
      <c r="K30" s="36">
        <v>2394470</v>
      </c>
      <c r="L30" s="37">
        <f t="shared" si="1"/>
        <v>0</v>
      </c>
      <c r="M30" s="38">
        <f t="shared" si="2"/>
        <v>1</v>
      </c>
    </row>
    <row r="31" spans="2:13" x14ac:dyDescent="0.25">
      <c r="B31" s="32"/>
      <c r="C31" s="33"/>
      <c r="D31" s="34"/>
      <c r="E31" s="29">
        <v>5650</v>
      </c>
      <c r="F31" s="30" t="s">
        <v>41</v>
      </c>
      <c r="G31" s="35">
        <f t="shared" si="0"/>
        <v>0</v>
      </c>
      <c r="H31" s="36">
        <v>0</v>
      </c>
      <c r="I31" s="36">
        <v>28800</v>
      </c>
      <c r="J31" s="36">
        <v>28800</v>
      </c>
      <c r="K31" s="36">
        <v>28800</v>
      </c>
      <c r="L31" s="37">
        <f t="shared" si="1"/>
        <v>0</v>
      </c>
      <c r="M31" s="38">
        <f t="shared" si="2"/>
        <v>1</v>
      </c>
    </row>
    <row r="32" spans="2:13" ht="20.399999999999999" x14ac:dyDescent="0.25">
      <c r="B32" s="32"/>
      <c r="C32" s="33"/>
      <c r="D32" s="34"/>
      <c r="E32" s="29">
        <v>5660</v>
      </c>
      <c r="F32" s="30" t="s">
        <v>35</v>
      </c>
      <c r="G32" s="35">
        <f t="shared" si="0"/>
        <v>0</v>
      </c>
      <c r="H32" s="36">
        <v>0</v>
      </c>
      <c r="I32" s="36">
        <v>167776</v>
      </c>
      <c r="J32" s="36">
        <v>167776</v>
      </c>
      <c r="K32" s="36">
        <v>167776</v>
      </c>
      <c r="L32" s="37">
        <f t="shared" si="1"/>
        <v>0</v>
      </c>
      <c r="M32" s="38">
        <f t="shared" si="2"/>
        <v>1</v>
      </c>
    </row>
    <row r="33" spans="2:13" x14ac:dyDescent="0.25">
      <c r="B33" s="32"/>
      <c r="C33" s="33"/>
      <c r="D33" s="34"/>
      <c r="E33" s="29">
        <v>5670</v>
      </c>
      <c r="F33" s="30" t="s">
        <v>36</v>
      </c>
      <c r="G33" s="35">
        <f t="shared" si="0"/>
        <v>0</v>
      </c>
      <c r="H33" s="36">
        <v>0</v>
      </c>
      <c r="I33" s="36">
        <v>31800</v>
      </c>
      <c r="J33" s="36">
        <v>31800</v>
      </c>
      <c r="K33" s="36">
        <v>31800</v>
      </c>
      <c r="L33" s="37">
        <f t="shared" si="1"/>
        <v>0</v>
      </c>
      <c r="M33" s="38">
        <f t="shared" si="2"/>
        <v>1</v>
      </c>
    </row>
    <row r="34" spans="2:13" ht="20.399999999999999" x14ac:dyDescent="0.25">
      <c r="B34" s="32" t="s">
        <v>42</v>
      </c>
      <c r="C34" s="33"/>
      <c r="D34" s="34" t="s">
        <v>43</v>
      </c>
      <c r="E34" s="29">
        <v>5150</v>
      </c>
      <c r="F34" s="30" t="s">
        <v>26</v>
      </c>
      <c r="G34" s="35">
        <f t="shared" si="0"/>
        <v>68446</v>
      </c>
      <c r="H34" s="36">
        <v>68446</v>
      </c>
      <c r="I34" s="36">
        <v>68446</v>
      </c>
      <c r="J34" s="36">
        <v>13147.3</v>
      </c>
      <c r="K34" s="36">
        <v>13147.3</v>
      </c>
      <c r="L34" s="37">
        <f t="shared" si="1"/>
        <v>0.19208280980627063</v>
      </c>
      <c r="M34" s="38">
        <f t="shared" si="2"/>
        <v>0.19208280980627063</v>
      </c>
    </row>
    <row r="35" spans="2:13" ht="20.399999999999999" x14ac:dyDescent="0.25">
      <c r="B35" s="32" t="s">
        <v>44</v>
      </c>
      <c r="C35" s="33"/>
      <c r="D35" s="34" t="s">
        <v>45</v>
      </c>
      <c r="E35" s="29">
        <v>5660</v>
      </c>
      <c r="F35" s="30" t="s">
        <v>35</v>
      </c>
      <c r="G35" s="35">
        <f t="shared" si="0"/>
        <v>0</v>
      </c>
      <c r="H35" s="36">
        <v>0</v>
      </c>
      <c r="I35" s="36">
        <v>3884068.82</v>
      </c>
      <c r="J35" s="36">
        <v>3872300</v>
      </c>
      <c r="K35" s="36">
        <v>3872300</v>
      </c>
      <c r="L35" s="37">
        <f t="shared" si="1"/>
        <v>0</v>
      </c>
      <c r="M35" s="38">
        <f t="shared" si="2"/>
        <v>0.99696997644856356</v>
      </c>
    </row>
    <row r="36" spans="2:13" ht="21" x14ac:dyDescent="0.25">
      <c r="B36" s="32" t="s">
        <v>46</v>
      </c>
      <c r="C36" s="33"/>
      <c r="D36" s="34" t="s">
        <v>47</v>
      </c>
      <c r="E36" s="29">
        <v>5190</v>
      </c>
      <c r="F36" s="30" t="s">
        <v>27</v>
      </c>
      <c r="G36" s="35">
        <f t="shared" si="0"/>
        <v>25000</v>
      </c>
      <c r="H36" s="36">
        <v>25000</v>
      </c>
      <c r="I36" s="36">
        <v>25000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5">
      <c r="B37" s="32"/>
      <c r="C37" s="33"/>
      <c r="D37" s="34"/>
      <c r="E37" s="39"/>
      <c r="F37" s="40"/>
      <c r="G37" s="44"/>
      <c r="H37" s="44"/>
      <c r="I37" s="44"/>
      <c r="J37" s="44"/>
      <c r="K37" s="44"/>
      <c r="L37" s="41"/>
      <c r="M37" s="42"/>
    </row>
    <row r="38" spans="2:13" x14ac:dyDescent="0.25">
      <c r="B38" s="32"/>
      <c r="C38" s="33"/>
      <c r="D38" s="27"/>
      <c r="E38" s="43"/>
      <c r="F38" s="27"/>
      <c r="G38" s="27"/>
      <c r="H38" s="27"/>
      <c r="I38" s="27"/>
      <c r="J38" s="27"/>
      <c r="K38" s="27"/>
      <c r="L38" s="27"/>
      <c r="M38" s="28"/>
    </row>
    <row r="39" spans="2:13" ht="13.2" customHeight="1" x14ac:dyDescent="0.25">
      <c r="B39" s="88" t="s">
        <v>14</v>
      </c>
      <c r="C39" s="89"/>
      <c r="D39" s="89"/>
      <c r="E39" s="89"/>
      <c r="F39" s="89"/>
      <c r="G39" s="7">
        <f>SUM(G9:G36)</f>
        <v>93446</v>
      </c>
      <c r="H39" s="7">
        <f>SUM(H9:H36)</f>
        <v>93446</v>
      </c>
      <c r="I39" s="7">
        <f>SUM(I9:I36)</f>
        <v>11620758.51</v>
      </c>
      <c r="J39" s="7">
        <f>SUM(J9:J36)</f>
        <v>9679364.379999999</v>
      </c>
      <c r="K39" s="7">
        <f>SUM(K9:K36)</f>
        <v>9679364.379999999</v>
      </c>
      <c r="L39" s="8">
        <f>IFERROR(K39/H39,0)</f>
        <v>103.58243670141043</v>
      </c>
      <c r="M39" s="9">
        <f>IFERROR(K39/I39,0)</f>
        <v>0.8329374000561689</v>
      </c>
    </row>
    <row r="40" spans="2:13" ht="4.95" customHeight="1" x14ac:dyDescent="0.25">
      <c r="B40" s="32"/>
      <c r="C40" s="33"/>
      <c r="D40" s="27"/>
      <c r="E40" s="43"/>
      <c r="F40" s="27"/>
      <c r="G40" s="27"/>
      <c r="H40" s="27"/>
      <c r="I40" s="27"/>
      <c r="J40" s="27"/>
      <c r="K40" s="27"/>
      <c r="L40" s="27"/>
      <c r="M40" s="28"/>
    </row>
    <row r="41" spans="2:13" ht="13.2" customHeight="1" x14ac:dyDescent="0.25">
      <c r="B41" s="90" t="s">
        <v>15</v>
      </c>
      <c r="C41" s="87"/>
      <c r="D41" s="87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13.2" customHeight="1" x14ac:dyDescent="0.25">
      <c r="B42" s="25"/>
      <c r="C42" s="87" t="s">
        <v>16</v>
      </c>
      <c r="D42" s="87"/>
      <c r="E42" s="21"/>
      <c r="F42" s="26"/>
      <c r="G42" s="27"/>
      <c r="H42" s="27"/>
      <c r="I42" s="27"/>
      <c r="J42" s="27"/>
      <c r="K42" s="27"/>
      <c r="L42" s="27"/>
      <c r="M42" s="28"/>
    </row>
    <row r="43" spans="2:13" ht="6" customHeight="1" x14ac:dyDescent="0.25">
      <c r="B43" s="45"/>
      <c r="C43" s="46"/>
      <c r="D43" s="46"/>
      <c r="E43" s="39"/>
      <c r="F43" s="46"/>
      <c r="G43" s="27"/>
      <c r="H43" s="27"/>
      <c r="I43" s="27"/>
      <c r="J43" s="27"/>
      <c r="K43" s="27"/>
      <c r="L43" s="27"/>
      <c r="M43" s="28"/>
    </row>
    <row r="44" spans="2:13" x14ac:dyDescent="0.25">
      <c r="B44" s="32" t="s">
        <v>48</v>
      </c>
      <c r="C44" s="33"/>
      <c r="D44" s="27" t="s">
        <v>49</v>
      </c>
      <c r="E44" s="43">
        <v>6220</v>
      </c>
      <c r="F44" s="27" t="s">
        <v>50</v>
      </c>
      <c r="G44" s="35">
        <f>+H44</f>
        <v>0</v>
      </c>
      <c r="H44" s="36">
        <v>0</v>
      </c>
      <c r="I44" s="36">
        <v>499422.94</v>
      </c>
      <c r="J44" s="36">
        <v>499422.94</v>
      </c>
      <c r="K44" s="36">
        <v>499422.94</v>
      </c>
      <c r="L44" s="37">
        <f>IFERROR(K44/H44,0)</f>
        <v>0</v>
      </c>
      <c r="M44" s="38">
        <f>IFERROR(K44/I44,0)</f>
        <v>1</v>
      </c>
    </row>
    <row r="45" spans="2:13" x14ac:dyDescent="0.25">
      <c r="B45" s="32" t="s">
        <v>51</v>
      </c>
      <c r="C45" s="33"/>
      <c r="D45" s="27" t="s">
        <v>52</v>
      </c>
      <c r="E45" s="43">
        <v>6220</v>
      </c>
      <c r="F45" s="27" t="s">
        <v>50</v>
      </c>
      <c r="G45" s="35">
        <f>+H45</f>
        <v>0</v>
      </c>
      <c r="H45" s="36">
        <v>0</v>
      </c>
      <c r="I45" s="36">
        <v>3000000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5">
      <c r="B46" s="32" t="s">
        <v>53</v>
      </c>
      <c r="C46" s="33"/>
      <c r="D46" s="27" t="s">
        <v>54</v>
      </c>
      <c r="E46" s="43">
        <v>6220</v>
      </c>
      <c r="F46" s="27" t="s">
        <v>50</v>
      </c>
      <c r="G46" s="35">
        <f>+H46</f>
        <v>0</v>
      </c>
      <c r="H46" s="36">
        <v>0</v>
      </c>
      <c r="I46" s="36">
        <v>3168105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5">
      <c r="B47" s="32"/>
      <c r="C47" s="33"/>
      <c r="D47" s="27"/>
      <c r="E47" s="43"/>
      <c r="F47" s="27"/>
      <c r="G47" s="44"/>
      <c r="H47" s="44"/>
      <c r="I47" s="44"/>
      <c r="J47" s="44"/>
      <c r="K47" s="44"/>
      <c r="L47" s="41"/>
      <c r="M47" s="42"/>
    </row>
    <row r="48" spans="2:13" x14ac:dyDescent="0.25">
      <c r="B48" s="47"/>
      <c r="C48" s="48"/>
      <c r="D48" s="49"/>
      <c r="E48" s="50"/>
      <c r="F48" s="49"/>
      <c r="G48" s="49"/>
      <c r="H48" s="49"/>
      <c r="I48" s="49"/>
      <c r="J48" s="49"/>
      <c r="K48" s="49"/>
      <c r="L48" s="49"/>
      <c r="M48" s="51"/>
    </row>
    <row r="49" spans="2:13" x14ac:dyDescent="0.25">
      <c r="B49" s="88" t="s">
        <v>17</v>
      </c>
      <c r="C49" s="89"/>
      <c r="D49" s="89"/>
      <c r="E49" s="89"/>
      <c r="F49" s="89"/>
      <c r="G49" s="7">
        <f>SUM(G44:G46)</f>
        <v>0</v>
      </c>
      <c r="H49" s="7">
        <f>SUM(H44:H46)</f>
        <v>0</v>
      </c>
      <c r="I49" s="7">
        <f>SUM(I44:I46)</f>
        <v>6667527.9399999995</v>
      </c>
      <c r="J49" s="7">
        <f>SUM(J44:J46)</f>
        <v>499422.94</v>
      </c>
      <c r="K49" s="7">
        <f>SUM(K44:K46)</f>
        <v>499422.94</v>
      </c>
      <c r="L49" s="8">
        <f>IFERROR(K49/H49,0)</f>
        <v>0</v>
      </c>
      <c r="M49" s="9">
        <f>IFERROR(K49/I49,0)</f>
        <v>7.490376410781116E-2</v>
      </c>
    </row>
    <row r="50" spans="2:13" x14ac:dyDescent="0.25">
      <c r="B50" s="4"/>
      <c r="C50" s="5"/>
      <c r="D50" s="2"/>
      <c r="E50" s="6"/>
      <c r="F50" s="2"/>
      <c r="G50" s="2"/>
      <c r="H50" s="2"/>
      <c r="I50" s="2"/>
      <c r="J50" s="2"/>
      <c r="K50" s="2"/>
      <c r="L50" s="2"/>
      <c r="M50" s="3"/>
    </row>
    <row r="51" spans="2:13" x14ac:dyDescent="0.25">
      <c r="B51" s="75" t="s">
        <v>18</v>
      </c>
      <c r="C51" s="76"/>
      <c r="D51" s="76"/>
      <c r="E51" s="76"/>
      <c r="F51" s="76"/>
      <c r="G51" s="10">
        <f>+G39+G49</f>
        <v>93446</v>
      </c>
      <c r="H51" s="10">
        <f>+H39+H49</f>
        <v>93446</v>
      </c>
      <c r="I51" s="10">
        <f>+I39+I49</f>
        <v>18288286.449999999</v>
      </c>
      <c r="J51" s="10">
        <f>+J39+J49</f>
        <v>10178787.319999998</v>
      </c>
      <c r="K51" s="10">
        <f>+K39+K49</f>
        <v>10178787.319999998</v>
      </c>
      <c r="L51" s="11">
        <f>IFERROR(K51/H51,0)</f>
        <v>108.92694518759495</v>
      </c>
      <c r="M51" s="12">
        <f>IFERROR(K51/I51,0)</f>
        <v>0.55657414093051893</v>
      </c>
    </row>
    <row r="52" spans="2:13" x14ac:dyDescent="0.25">
      <c r="B52" s="13"/>
      <c r="C52" s="14"/>
      <c r="D52" s="14"/>
      <c r="E52" s="15"/>
      <c r="F52" s="14"/>
      <c r="G52" s="14"/>
      <c r="H52" s="14"/>
      <c r="I52" s="14"/>
      <c r="J52" s="14"/>
      <c r="K52" s="14"/>
      <c r="L52" s="14"/>
      <c r="M52" s="16"/>
    </row>
    <row r="53" spans="2:13" ht="14.4" x14ac:dyDescent="0.3">
      <c r="B53" s="17" t="s">
        <v>19</v>
      </c>
      <c r="C53" s="17"/>
      <c r="D53" s="18"/>
      <c r="E53" s="19"/>
      <c r="F53" s="18"/>
      <c r="G53" s="18"/>
      <c r="H53" s="18"/>
    </row>
  </sheetData>
  <mergeCells count="22">
    <mergeCell ref="B51:F51"/>
    <mergeCell ref="K3:K5"/>
    <mergeCell ref="L3:M3"/>
    <mergeCell ref="L4:L5"/>
    <mergeCell ref="M4:M5"/>
    <mergeCell ref="B6:D6"/>
    <mergeCell ref="J6:K6"/>
    <mergeCell ref="C7:D7"/>
    <mergeCell ref="B39:F39"/>
    <mergeCell ref="B41:D41"/>
    <mergeCell ref="C42:D42"/>
    <mergeCell ref="B49:F4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dcterms:created xsi:type="dcterms:W3CDTF">2020-08-06T19:52:58Z</dcterms:created>
  <dcterms:modified xsi:type="dcterms:W3CDTF">2024-02-01T22:04:22Z</dcterms:modified>
</cp:coreProperties>
</file>