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ep.Contabilidad\2024\Estados Financieros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B3" i="2"/>
  <c r="C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<sst xmlns="http://schemas.openxmlformats.org/spreadsheetml/2006/main" count="27" uniqueCount="27">
  <si>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</si>
  <si>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</si>
  <si>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</si>
  <si>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</si>
  <si>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</si>
  <si>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</si>
  <si>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</si>
  <si>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</si>
  <si>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</si>
  <si>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</si>
  <si>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</si>
  <si>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</si>
  <si>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</si>
  <si>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</si>
  <si>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</si>
  <si>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</si>
  <si>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</si>
  <si>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</si>
  <si>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</si>
  <si>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</si>
  <si>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</si>
  <si>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</si>
  <si>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</si>
  <si>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</si>
  <si>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</si>
  <si>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</si>
  <si>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UNIVERSIDAD TECNOLOGICA DE SAN MIGUEL ALLENDE
Estado Analítico del Activo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</si>
</sst>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200025</xdr:colOff>
      <xdr:row>24</xdr:row>
      <xdr:rowOff>76200</xdr:rowOff>
    </xdr:from>
    <xdr:ext cx="3664385" cy="596265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343650" y="3952875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152400</xdr:colOff>
      <xdr:row>24</xdr:row>
      <xdr:rowOff>104775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52400" y="398145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  <a:endParaRPr lang="es-ES" sz="11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A32" sqref="A3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224899713.20999998</v>
      </c>
      <c r="C3" s="8">
        <f t="shared" ref="C3:F3" si="0">C4+C12</f>
        <v>143569758.67000002</v>
      </c>
      <c r="D3" s="8">
        <f t="shared" si="0"/>
        <v>126263686.80000001</v>
      </c>
      <c r="E3" s="8">
        <f t="shared" si="0"/>
        <v>242205785.08000001</v>
      </c>
      <c r="F3" s="8">
        <f t="shared" si="0"/>
        <v>17306071.870000001</v>
      </c>
    </row>
    <row r="4" spans="1:6" x14ac:dyDescent="0.2">
      <c r="A4" s="5" t="s">
        <v>4</v>
      </c>
      <c r="B4" s="8">
        <f>SUM(B5:B11)</f>
        <v>68187648.929999992</v>
      </c>
      <c r="C4" s="8">
        <f>SUM(C5:C11)</f>
        <v>141300648.99000001</v>
      </c>
      <c r="D4" s="8">
        <f>SUM(D5:D11)</f>
        <v>125129131.96000001</v>
      </c>
      <c r="E4" s="8">
        <f>SUM(E5:E11)</f>
        <v>84359165.960000008</v>
      </c>
      <c r="F4" s="8">
        <f>SUM(F5:F11)</f>
        <v>16171517.030000005</v>
      </c>
    </row>
    <row r="5" spans="1:6" x14ac:dyDescent="0.2">
      <c r="A5" s="6" t="s">
        <v>5</v>
      </c>
      <c r="B5" s="9">
        <v>60686662.189999998</v>
      </c>
      <c r="C5" s="9">
        <v>96403316.030000001</v>
      </c>
      <c r="D5" s="9">
        <v>81148950.579999998</v>
      </c>
      <c r="E5" s="9">
        <f>B5+C5-D5</f>
        <v>75941027.640000001</v>
      </c>
      <c r="F5" s="9">
        <f t="shared" ref="F5:F11" si="1">E5-B5</f>
        <v>15254365.450000003</v>
      </c>
    </row>
    <row r="6" spans="1:6" x14ac:dyDescent="0.2">
      <c r="A6" s="6" t="s">
        <v>6</v>
      </c>
      <c r="B6" s="9">
        <v>4187482.1</v>
      </c>
      <c r="C6" s="9">
        <v>43947565.950000003</v>
      </c>
      <c r="D6" s="9">
        <v>43980181.380000003</v>
      </c>
      <c r="E6" s="9">
        <f t="shared" ref="E6:E11" si="2">B6+C6-D6</f>
        <v>4154866.6700000018</v>
      </c>
      <c r="F6" s="9">
        <f t="shared" si="1"/>
        <v>-32615.429999998305</v>
      </c>
    </row>
    <row r="7" spans="1:6" x14ac:dyDescent="0.2">
      <c r="A7" s="6" t="s">
        <v>7</v>
      </c>
      <c r="B7" s="9">
        <v>3293460.64</v>
      </c>
      <c r="C7" s="9">
        <v>949767.01</v>
      </c>
      <c r="D7" s="9">
        <v>0</v>
      </c>
      <c r="E7" s="9">
        <f t="shared" si="2"/>
        <v>4243227.6500000004</v>
      </c>
      <c r="F7" s="9">
        <f t="shared" si="1"/>
        <v>949767.01000000024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20044</v>
      </c>
      <c r="C11" s="9">
        <v>0</v>
      </c>
      <c r="D11" s="9">
        <v>0</v>
      </c>
      <c r="E11" s="9">
        <f t="shared" si="2"/>
        <v>20044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156712064.28</v>
      </c>
      <c r="C12" s="8">
        <f>SUM(C13:C21)</f>
        <v>2269109.6800000002</v>
      </c>
      <c r="D12" s="8">
        <f>SUM(D13:D21)</f>
        <v>1134554.8400000001</v>
      </c>
      <c r="E12" s="8">
        <f>SUM(E13:E21)</f>
        <v>157846619.12</v>
      </c>
      <c r="F12" s="8">
        <f>SUM(F13:F21)</f>
        <v>1134554.8399999961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129893489.36</v>
      </c>
      <c r="C15" s="10">
        <v>0</v>
      </c>
      <c r="D15" s="10">
        <v>0</v>
      </c>
      <c r="E15" s="10">
        <f t="shared" si="4"/>
        <v>129893489.36</v>
      </c>
      <c r="F15" s="10">
        <f t="shared" si="3"/>
        <v>0</v>
      </c>
    </row>
    <row r="16" spans="1:6" x14ac:dyDescent="0.2">
      <c r="A16" s="6" t="s">
        <v>14</v>
      </c>
      <c r="B16" s="9">
        <v>63243396.299999997</v>
      </c>
      <c r="C16" s="9">
        <v>2269109.6800000002</v>
      </c>
      <c r="D16" s="9">
        <v>1134554.8400000001</v>
      </c>
      <c r="E16" s="9">
        <f t="shared" si="4"/>
        <v>64377951.139999993</v>
      </c>
      <c r="F16" s="9">
        <f t="shared" si="3"/>
        <v>1134554.8399999961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-36424821.380000003</v>
      </c>
      <c r="C18" s="9">
        <v>0</v>
      </c>
      <c r="D18" s="9">
        <v>0</v>
      </c>
      <c r="E18" s="9">
        <f t="shared" si="4"/>
        <v>-36424821.380000003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Utsma_Panteras_2</cp:lastModifiedBy>
  <cp:lastPrinted>2024-04-30T23:42:35Z</cp:lastPrinted>
  <dcterms:created xsi:type="dcterms:W3CDTF">2014-02-09T04:04:15Z</dcterms:created>
  <dcterms:modified xsi:type="dcterms:W3CDTF">2024-04-30T23:42:38Z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