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ep.Contabilidad\2024\Estados Financieros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<sst xmlns="http://schemas.openxmlformats.org/spreadsheetml/2006/main" count="64" uniqueCount="64">
  <si>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</si>
  <si>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</si>
  <si>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</si>
  <si>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</si>
  <si>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</si>
  <si>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</si>
  <si>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</si>
  <si>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</si>
  <si>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</si>
  <si>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</si>
  <si>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</si>
  <si>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</si>
  <si>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</si>
  <si>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</si>
  <si>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</si>
  <si>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</si>
  <si>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</si>
  <si>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</si>
  <si>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</si>
  <si>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</si>
  <si>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</si>
  <si>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</si>
  <si>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</si>
  <si>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</si>
  <si>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</si>
  <si>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</si>
  <si>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</si>
  <si>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</si>
  <si>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</si>
  <si>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</si>
  <si>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</si>
  <si>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</si>
  <si>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</si>
  <si>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</si>
  <si>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</si>
  <si>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</si>
  <si>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</si>
  <si>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</si>
  <si>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</si>
  <si>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</si>
  <si>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</si>
  <si>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</si>
  <si>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</si>
  <si>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</si>
  <si>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</si>
  <si>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</si>
  <si>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</si>
  <si>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</si>
  <si>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</si>
  <si>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</si>
  <si>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</si>
  <si>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</si>
  <si>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</si>
  <si>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</si>
  <si>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</si>
  <si>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</si>
  <si>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</si>
  <si>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</si>
  <si>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</si>
  <si>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</si>
  <si>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</si>
  <si>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</si>
  <si>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</si>
  <si>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UNIVERSIDAD TECNOLOGICA DE SAN MIGUEL ALLENDE
Gasto por Categoría Programática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</si>
</sst>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819150</xdr:colOff>
      <xdr:row>39</xdr:row>
      <xdr:rowOff>38100</xdr:rowOff>
    </xdr:from>
    <xdr:ext cx="3664385" cy="596265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7277100" y="634365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39</xdr:row>
      <xdr:rowOff>104775</xdr:rowOff>
    </xdr:from>
    <xdr:ext cx="3416698" cy="60197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0" y="641032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10" zoomScaleNormal="100" zoomScaleSheetLayoutView="90" workbookViewId="0">
      <selection activeCell="A43" sqref="A43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34132504.93</v>
      </c>
      <c r="C9" s="11">
        <f>SUM(C10:C17)</f>
        <v>63849592.420000002</v>
      </c>
      <c r="D9" s="11">
        <f t="shared" ref="D9:G9" si="1">SUM(D10:D17)</f>
        <v>97982097.349999994</v>
      </c>
      <c r="E9" s="11">
        <f t="shared" si="1"/>
        <v>11226032.32</v>
      </c>
      <c r="F9" s="11">
        <f t="shared" si="1"/>
        <v>11226032.32</v>
      </c>
      <c r="G9" s="11">
        <f t="shared" si="1"/>
        <v>86756065.030000001</v>
      </c>
      <c r="H9" s="9">
        <v>0</v>
      </c>
    </row>
    <row r="10" spans="1:8" x14ac:dyDescent="0.2">
      <c r="A10" s="15" t="s">
        <v>4</v>
      </c>
      <c r="B10" s="12">
        <v>30057080.75</v>
      </c>
      <c r="C10" s="12">
        <v>63768636.579999998</v>
      </c>
      <c r="D10" s="12">
        <f t="shared" ref="D10:D17" si="2">B10+C10</f>
        <v>93825717.329999998</v>
      </c>
      <c r="E10" s="12">
        <v>10952338.550000001</v>
      </c>
      <c r="F10" s="12">
        <v>10952338.550000001</v>
      </c>
      <c r="G10" s="12">
        <f t="shared" ref="G10:G17" si="3">D10-E10</f>
        <v>82873378.780000001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4075424.18</v>
      </c>
      <c r="C12" s="12">
        <v>80955.839999999997</v>
      </c>
      <c r="D12" s="12">
        <f t="shared" si="2"/>
        <v>4156380.02</v>
      </c>
      <c r="E12" s="12">
        <v>273693.77</v>
      </c>
      <c r="F12" s="12">
        <v>273693.77</v>
      </c>
      <c r="G12" s="12">
        <f t="shared" si="3"/>
        <v>3882686.25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15794919.35</v>
      </c>
      <c r="C18" s="11">
        <f>SUM(C19:C21)</f>
        <v>480389.63</v>
      </c>
      <c r="D18" s="11">
        <f t="shared" ref="D18:G18" si="4">SUM(D19:D21)</f>
        <v>16275308.98</v>
      </c>
      <c r="E18" s="11">
        <f t="shared" si="4"/>
        <v>1433327.77</v>
      </c>
      <c r="F18" s="11">
        <f t="shared" si="4"/>
        <v>1433327.77</v>
      </c>
      <c r="G18" s="11">
        <f t="shared" si="4"/>
        <v>14841981.210000001</v>
      </c>
      <c r="H18" s="9">
        <v>0</v>
      </c>
    </row>
    <row r="19" spans="1:8" x14ac:dyDescent="0.2">
      <c r="A19" s="15" t="s">
        <v>13</v>
      </c>
      <c r="B19" s="12">
        <v>15326978.689999999</v>
      </c>
      <c r="C19" s="12">
        <v>480389.63</v>
      </c>
      <c r="D19" s="12">
        <f t="shared" ref="D19:D21" si="5">B19+C19</f>
        <v>15807368.32</v>
      </c>
      <c r="E19" s="12">
        <v>1403104.77</v>
      </c>
      <c r="F19" s="12">
        <v>1403104.77</v>
      </c>
      <c r="G19" s="12">
        <f t="shared" ref="G19:G21" si="6">D19-E19</f>
        <v>14404263.550000001</v>
      </c>
      <c r="H19" s="9" t="s">
        <v>49</v>
      </c>
    </row>
    <row r="20" spans="1:8" x14ac:dyDescent="0.2">
      <c r="A20" s="15" t="s">
        <v>14</v>
      </c>
      <c r="B20" s="12">
        <v>467940.66</v>
      </c>
      <c r="C20" s="12">
        <v>0</v>
      </c>
      <c r="D20" s="12">
        <f t="shared" si="5"/>
        <v>467940.66</v>
      </c>
      <c r="E20" s="12">
        <v>30223</v>
      </c>
      <c r="F20" s="12">
        <v>30223</v>
      </c>
      <c r="G20" s="12">
        <f t="shared" si="6"/>
        <v>437717.66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49927424.280000001</v>
      </c>
      <c r="C35" s="13">
        <f t="shared" ref="C35:G35" si="16">SUM(C6+C9+C18+C22+C25+C30+C32+C33+C34)</f>
        <v>64329982.050000004</v>
      </c>
      <c r="D35" s="13">
        <f t="shared" si="16"/>
        <v>114257406.33</v>
      </c>
      <c r="E35" s="13">
        <f t="shared" si="16"/>
        <v>12659360.09</v>
      </c>
      <c r="F35" s="13">
        <f t="shared" si="16"/>
        <v>12659360.09</v>
      </c>
      <c r="G35" s="13">
        <f t="shared" si="16"/>
        <v>101598046.24000001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Utsma_Panteras_2</cp:lastModifiedBy>
  <cp:lastPrinted>2024-04-30T22:45:07Z</cp:lastPrinted>
  <dcterms:created xsi:type="dcterms:W3CDTF">2012-12-11T21:13:37Z</dcterms:created>
  <dcterms:modified xsi:type="dcterms:W3CDTF">2024-04-30T22:47:17Z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