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B33" i="3"/>
  <c r="C33" i="3"/>
  <c r="C61" i="3" s="1"/>
  <c r="B61" i="3" l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<sst xmlns="http://schemas.openxmlformats.org/spreadsheetml/2006/main" count="93" uniqueCount="58">
  <si>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</si>
  <si>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</si>
  <si>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</si>
  <si>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</si>
  <si>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</si>
  <si>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</si>
  <si>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</si>
  <si>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</si>
  <si>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</si>
  <si>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</si>
  <si>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</si>
  <si>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</si>
  <si>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</si>
  <si>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</si>
  <si>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</si>
  <si>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</si>
  <si>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</si>
  <si>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</si>
  <si>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</si>
  <si>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</si>
  <si>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</si>
  <si>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</si>
  <si>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</si>
  <si>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</si>
  <si>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</si>
  <si>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</si>
  <si>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</si>
  <si>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</si>
  <si>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</si>
  <si>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</si>
  <si>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</si>
  <si>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</si>
  <si>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</si>
  <si>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</si>
  <si>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</si>
  <si>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</si>
  <si>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</si>
  <si>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</si>
  <si>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</si>
  <si>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</si>
  <si>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</si>
  <si>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</si>
  <si>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</si>
  <si>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</si>
  <si>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</si>
  <si>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</si>
  <si>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</si>
  <si>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</si>
  <si>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</si>
  <si>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</si>
  <si>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</si>
  <si>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</si>
  <si>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</si>
  <si>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</si>
  <si>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</si>
  <si>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</si>
  <si>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</si>
  <si>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TECNOLOGICA DE SAN MIGUEL ALLENDE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</si>
</sst>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99060</xdr:rowOff>
    </xdr:from>
    <xdr:to>
      <xdr:col>0</xdr:col>
      <xdr:colOff>3419475</xdr:colOff>
      <xdr:row>77</xdr:row>
      <xdr:rowOff>74295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10759440"/>
          <a:ext cx="3419475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4716780</xdr:colOff>
      <xdr:row>72</xdr:row>
      <xdr:rowOff>87630</xdr:rowOff>
    </xdr:from>
    <xdr:to>
      <xdr:col>2</xdr:col>
      <xdr:colOff>1249680</xdr:colOff>
      <xdr:row>77</xdr:row>
      <xdr:rowOff>47625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716780" y="10748010"/>
          <a:ext cx="275844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tabSelected="1" topLeftCell="A46" zoomScaleNormal="100" workbookViewId="0">
      <selection activeCell="D70" sqref="D70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20" t="s">
        <v>57</v>
      </c>
      <c r="B1" s="21"/>
      <c r="C1" s="22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96373306.110000014</v>
      </c>
      <c r="C4" s="16">
        <f>SUM(C5:C14)</f>
        <v>96242071.189999998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6940524.6799999997</v>
      </c>
      <c r="C11" s="17">
        <v>6980327.6399999997</v>
      </c>
      <c r="D11" s="14">
        <v>700000</v>
      </c>
    </row>
    <row r="12" spans="1:22" ht="20.399999999999999" x14ac:dyDescent="0.2">
      <c r="A12" s="7" t="s">
        <v>40</v>
      </c>
      <c r="B12" s="17">
        <v>19220806.75</v>
      </c>
      <c r="C12" s="17">
        <v>22247762.41</v>
      </c>
      <c r="D12" s="14">
        <v>800000</v>
      </c>
    </row>
    <row r="13" spans="1:22" ht="11.25" customHeight="1" x14ac:dyDescent="0.2">
      <c r="A13" s="7" t="s">
        <v>41</v>
      </c>
      <c r="B13" s="17">
        <v>70211974.680000007</v>
      </c>
      <c r="C13" s="17">
        <v>67013981.140000001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61909487.870000005</v>
      </c>
      <c r="C16" s="16">
        <f>SUM(C17:C32)</f>
        <v>79722268.459999993</v>
      </c>
      <c r="D16" s="13" t="s">
        <v>38</v>
      </c>
    </row>
    <row r="17" spans="1:4" ht="11.25" customHeight="1" x14ac:dyDescent="0.2">
      <c r="A17" s="7" t="s">
        <v>8</v>
      </c>
      <c r="B17" s="17">
        <v>27747293.18</v>
      </c>
      <c r="C17" s="17">
        <v>37776172.960000001</v>
      </c>
      <c r="D17" s="14">
        <v>1000</v>
      </c>
    </row>
    <row r="18" spans="1:4" ht="11.25" customHeight="1" x14ac:dyDescent="0.2">
      <c r="A18" s="7" t="s">
        <v>9</v>
      </c>
      <c r="B18" s="17">
        <v>25229673.32</v>
      </c>
      <c r="C18" s="17">
        <v>28548026.18</v>
      </c>
      <c r="D18" s="14">
        <v>2000</v>
      </c>
    </row>
    <row r="19" spans="1:4" ht="11.25" customHeight="1" x14ac:dyDescent="0.2">
      <c r="A19" s="7" t="s">
        <v>10</v>
      </c>
      <c r="B19" s="17">
        <v>7903864.8799999999</v>
      </c>
      <c r="C19" s="17">
        <v>12952194.130000001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1028656.49</v>
      </c>
      <c r="C23" s="17">
        <v>445875.19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34463818.24000001</v>
      </c>
      <c r="C33" s="16">
        <f>C4-C16</f>
        <v>16519802.730000004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5399947.8099999996</v>
      </c>
      <c r="C41" s="16">
        <f>SUM(C42:C44)</f>
        <v>10178787.32</v>
      </c>
      <c r="D41" s="13" t="s">
        <v>38</v>
      </c>
    </row>
    <row r="42" spans="1:4" ht="11.25" customHeight="1" x14ac:dyDescent="0.2">
      <c r="A42" s="7" t="s">
        <v>21</v>
      </c>
      <c r="B42" s="17">
        <v>3949808.57</v>
      </c>
      <c r="C42" s="17">
        <v>499422.94</v>
      </c>
      <c r="D42" s="13">
        <v>6000</v>
      </c>
    </row>
    <row r="43" spans="1:4" ht="11.25" customHeight="1" x14ac:dyDescent="0.2">
      <c r="A43" s="7" t="s">
        <v>22</v>
      </c>
      <c r="B43" s="17">
        <v>1450139.24</v>
      </c>
      <c r="C43" s="17">
        <v>9679364.3800000008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-5399947.8099999996</v>
      </c>
      <c r="C45" s="16">
        <f>C36-C41</f>
        <v>-10178787.32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6326033.5599999996</v>
      </c>
      <c r="C54" s="16">
        <f>SUM(C55+C58)</f>
        <v>11330164.050000001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6326033.5599999996</v>
      </c>
      <c r="C58" s="17">
        <v>11330164.050000001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-6326033.5599999996</v>
      </c>
      <c r="C59" s="16">
        <f>C48-C54</f>
        <v>-11330164.050000001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22737836.870000012</v>
      </c>
      <c r="C61" s="16">
        <f>C59+C45+C33</f>
        <v>-4989148.6399999969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60686662.189999998</v>
      </c>
      <c r="C63" s="16">
        <v>65675810.829999998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83424499.060000002</v>
      </c>
      <c r="C65" s="16">
        <v>60686662.189999998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3" t="s">
        <v>47</v>
      </c>
      <c r="B68" s="24"/>
      <c r="C68" s="24"/>
    </row>
    <row r="71" spans="1:4" x14ac:dyDescent="0.2">
      <c r="A71" s="19"/>
      <c r="B71" s="19"/>
      <c r="C71" s="19"/>
    </row>
    <row r="72" spans="1:4" x14ac:dyDescent="0.2">
      <c r="A72" s="19"/>
      <c r="B72" s="19"/>
      <c r="C72" s="19"/>
    </row>
    <row r="73" spans="1:4" x14ac:dyDescent="0.2">
      <c r="A73" s="19"/>
      <c r="B73" s="19"/>
      <c r="C73" s="19"/>
    </row>
    <row r="74" spans="1:4" x14ac:dyDescent="0.2">
      <c r="A74" s="19"/>
      <c r="B74" s="19"/>
      <c r="C74" s="19"/>
    </row>
    <row r="75" spans="1:4" x14ac:dyDescent="0.2">
      <c r="A75" s="19"/>
      <c r="B75" s="19"/>
      <c r="C75" s="19"/>
    </row>
    <row r="76" spans="1:4" x14ac:dyDescent="0.2">
      <c r="A76" s="19"/>
      <c r="B76" s="19"/>
      <c r="C76" s="19"/>
    </row>
    <row r="77" spans="1:4" x14ac:dyDescent="0.2">
      <c r="A77" s="19"/>
      <c r="B77" s="19"/>
      <c r="C77" s="19"/>
    </row>
    <row r="78" spans="1:4" x14ac:dyDescent="0.2">
      <c r="A78" s="19"/>
      <c r="B78" s="19"/>
      <c r="C7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45be96a9-161b-45e5-8955-82d7971c9a35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12f5b6f-540c-444d-8783-9749c880513e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revision/>
  <cp:lastPrinted>2024-10-14T15:28:01Z</cp:lastPrinted>
  <dcterms:created xsi:type="dcterms:W3CDTF">2012-12-11T20:31:36Z</dcterms:created>
  <dcterms:modified xsi:type="dcterms:W3CDTF">2024-10-31T18:41:00Z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