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ep.Contabilidad\2024\Estados Financieros\4to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B3" i="2"/>
  <c r="D3" i="2"/>
  <c r="F12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<sst xmlns="http://schemas.openxmlformats.org/spreadsheetml/2006/main" count="27" uniqueCount="27">
  <si>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</si>
  <si>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</si>
  <si>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</si>
  <si>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</si>
  <si>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</si>
  <si>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</si>
  <si>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</si>
  <si>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</si>
  <si>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</si>
  <si>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</si>
  <si>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</si>
  <si>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</si>
  <si>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</si>
  <si>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</si>
  <si>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</si>
  <si>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</si>
  <si>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</si>
  <si>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</si>
  <si>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</si>
  <si>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</si>
  <si>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</si>
  <si>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</si>
  <si>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</si>
  <si>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</si>
  <si>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</si>
  <si>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</si>
  <si>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TECNOLOGICA DE SAN MIGUEL ALLENDE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</si>
</sst>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24</xdr:row>
      <xdr:rowOff>123825</xdr:rowOff>
    </xdr:from>
    <xdr:to>
      <xdr:col>6</xdr:col>
      <xdr:colOff>584835</xdr:colOff>
      <xdr:row>29</xdr:row>
      <xdr:rowOff>83820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486525" y="4000500"/>
          <a:ext cx="381381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800100</xdr:colOff>
      <xdr:row>24</xdr:row>
      <xdr:rowOff>133350</xdr:rowOff>
    </xdr:from>
    <xdr:to>
      <xdr:col>1</xdr:col>
      <xdr:colOff>457200</xdr:colOff>
      <xdr:row>29</xdr:row>
      <xdr:rowOff>108585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800100" y="4010025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C32" sqref="C3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224899713.20999998</v>
      </c>
      <c r="C3" s="8">
        <f t="shared" ref="C3:F3" si="0">C4+C12</f>
        <v>413706025.95000005</v>
      </c>
      <c r="D3" s="8">
        <f t="shared" si="0"/>
        <v>401832379.69</v>
      </c>
      <c r="E3" s="8">
        <f t="shared" si="0"/>
        <v>236773359.47000003</v>
      </c>
      <c r="F3" s="8">
        <f t="shared" si="0"/>
        <v>11873646.260000044</v>
      </c>
    </row>
    <row r="4" spans="1:6" x14ac:dyDescent="0.2">
      <c r="A4" s="5" t="s">
        <v>4</v>
      </c>
      <c r="B4" s="8">
        <f>SUM(B5:B11)</f>
        <v>68187648.929999992</v>
      </c>
      <c r="C4" s="8">
        <f>SUM(C5:C11)</f>
        <v>393741733.10000002</v>
      </c>
      <c r="D4" s="8">
        <f>SUM(D5:D11)</f>
        <v>387043121.17000002</v>
      </c>
      <c r="E4" s="8">
        <f>SUM(E5:E11)</f>
        <v>74886260.860000029</v>
      </c>
      <c r="F4" s="8">
        <f>SUM(F5:F11)</f>
        <v>6698611.9300000388</v>
      </c>
    </row>
    <row r="5" spans="1:6" x14ac:dyDescent="0.2">
      <c r="A5" s="6" t="s">
        <v>5</v>
      </c>
      <c r="B5" s="9">
        <v>60686662.189999998</v>
      </c>
      <c r="C5" s="9">
        <v>252190472.28</v>
      </c>
      <c r="D5" s="9">
        <v>244194896.13</v>
      </c>
      <c r="E5" s="9">
        <f>B5+C5-D5</f>
        <v>68682238.340000033</v>
      </c>
      <c r="F5" s="9">
        <f t="shared" ref="F5:F11" si="1">E5-B5</f>
        <v>7995576.1500000358</v>
      </c>
    </row>
    <row r="6" spans="1:6" x14ac:dyDescent="0.2">
      <c r="A6" s="6" t="s">
        <v>6</v>
      </c>
      <c r="B6" s="9">
        <v>4187482.1</v>
      </c>
      <c r="C6" s="9">
        <v>140601493.81</v>
      </c>
      <c r="D6" s="9">
        <v>141003029.09999999</v>
      </c>
      <c r="E6" s="9">
        <f t="shared" ref="E6:E11" si="2">B6+C6-D6</f>
        <v>3785946.8100000024</v>
      </c>
      <c r="F6" s="9">
        <f t="shared" si="1"/>
        <v>-401535.28999999771</v>
      </c>
    </row>
    <row r="7" spans="1:6" x14ac:dyDescent="0.2">
      <c r="A7" s="6" t="s">
        <v>7</v>
      </c>
      <c r="B7" s="9">
        <v>3293460.64</v>
      </c>
      <c r="C7" s="9">
        <v>949767.01</v>
      </c>
      <c r="D7" s="9">
        <v>1845195.94</v>
      </c>
      <c r="E7" s="9">
        <f t="shared" si="2"/>
        <v>2398031.7100000004</v>
      </c>
      <c r="F7" s="9">
        <f t="shared" si="1"/>
        <v>-895428.9299999997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20044</v>
      </c>
      <c r="C11" s="9">
        <v>0</v>
      </c>
      <c r="D11" s="9">
        <v>0</v>
      </c>
      <c r="E11" s="9">
        <f t="shared" si="2"/>
        <v>20044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156712064.28</v>
      </c>
      <c r="C12" s="8">
        <f>SUM(C13:C21)</f>
        <v>19964292.850000001</v>
      </c>
      <c r="D12" s="8">
        <f>SUM(D13:D21)</f>
        <v>14789258.52</v>
      </c>
      <c r="E12" s="8">
        <f>SUM(E13:E21)</f>
        <v>161887098.60999998</v>
      </c>
      <c r="F12" s="8">
        <f>SUM(F13:F21)</f>
        <v>5175034.3300000057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129893489.36</v>
      </c>
      <c r="C15" s="10">
        <v>14439310.050000001</v>
      </c>
      <c r="D15" s="10">
        <v>8644305.5399999991</v>
      </c>
      <c r="E15" s="10">
        <f t="shared" si="4"/>
        <v>135688493.87</v>
      </c>
      <c r="F15" s="10">
        <f t="shared" si="3"/>
        <v>5795004.5100000054</v>
      </c>
    </row>
    <row r="16" spans="1:6" x14ac:dyDescent="0.2">
      <c r="A16" s="6" t="s">
        <v>14</v>
      </c>
      <c r="B16" s="9">
        <v>63243396.299999997</v>
      </c>
      <c r="C16" s="9">
        <v>5524982.7999999998</v>
      </c>
      <c r="D16" s="9">
        <v>2762491.4</v>
      </c>
      <c r="E16" s="9">
        <f t="shared" si="4"/>
        <v>66005887.699999996</v>
      </c>
      <c r="F16" s="9">
        <f t="shared" si="3"/>
        <v>2762491.3999999985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-36424821.380000003</v>
      </c>
      <c r="C18" s="9">
        <v>0</v>
      </c>
      <c r="D18" s="9">
        <v>3382461.58</v>
      </c>
      <c r="E18" s="9">
        <f t="shared" si="4"/>
        <v>-39807282.960000001</v>
      </c>
      <c r="F18" s="9">
        <f t="shared" si="3"/>
        <v>-3382461.5799999982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Utsma_Panteras_2</cp:lastModifiedBy>
  <cp:lastPrinted>2025-01-30T18:48:01Z</cp:lastPrinted>
  <dcterms:created xsi:type="dcterms:W3CDTF">2014-02-09T04:04:15Z</dcterms:created>
  <dcterms:modified xsi:type="dcterms:W3CDTF">2025-01-30T18:48:03Z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