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16.1.154\Dep.Contabilidad\2024\Estados Financieros\4to Trimestre\UTSMA\"/>
    </mc:Choice>
  </mc:AlternateContent>
  <bookViews>
    <workbookView xWindow="0" yWindow="0" windowWidth="23040" windowHeight="8496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4" l="1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27" i="4" l="1"/>
  <c r="Q27" i="4"/>
  <c r="I27" i="4" l="1"/>
  <c r="H27" i="4"/>
  <c r="G27" i="4"/>
  <c r="N4" i="4" l="1"/>
  <c r="Q4" i="4"/>
  <c r="P4" i="4"/>
</calcChain>
</file>

<file path=xl/sharedStrings.xml><?xml version="1.0" encoding="utf-8"?>
<sst xmlns="http://schemas.openxmlformats.org/spreadsheetml/2006/main" count="183" uniqueCount="62">
  <si>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</si>
  <si>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</si>
  <si>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</si>
  <si>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</si>
  <si>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</si>
  <si>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</si>
  <si>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</si>
  <si>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</si>
  <si>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</si>
  <si>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</si>
  <si>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</si>
  <si>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</si>
  <si>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</si>
  <si>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</si>
  <si>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</si>
  <si>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</si>
  <si>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</si>
  <si>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</si>
  <si>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</si>
  <si>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</si>
  <si>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</si>
  <si>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E017PB07832399</t>
  </si>
  <si>
    <t>R23 IMPARTICIÓN SERVICIOS EDUCATIVOS UTSMA</t>
  </si>
  <si>
    <t>5110</t>
  </si>
  <si>
    <t>BIENES MUEBLES</t>
  </si>
  <si>
    <t>DIRECCIÓN ACADÉMICA UTSMA</t>
  </si>
  <si>
    <t>211213050030000</t>
  </si>
  <si>
    <t>E017PB0783</t>
  </si>
  <si>
    <t>ADMINISTRACION E IMPARTICION DE LOS SERVICIOS EDUCATIVOS EXISTENTES EN LA UTSMA.</t>
  </si>
  <si>
    <t>5150</t>
  </si>
  <si>
    <t>E017PB0790</t>
  </si>
  <si>
    <t>MANTENIMIENTO DE LA INFRAESTRUCTURA DE LA UTSMA.</t>
  </si>
  <si>
    <t>DIR DE ADMINISTRACIÓN Y FINANZAS UTSMA</t>
  </si>
  <si>
    <t>211213050020000</t>
  </si>
  <si>
    <t>5190</t>
  </si>
  <si>
    <t>E038PB07942399</t>
  </si>
  <si>
    <t>R23 EXPERIENCIAS EXITOSAS UTSMA</t>
  </si>
  <si>
    <t>DIRECCIÓN DE VINCULACIÓN UTSMA</t>
  </si>
  <si>
    <t>211213050040000</t>
  </si>
  <si>
    <t>5230</t>
  </si>
  <si>
    <t>5290</t>
  </si>
  <si>
    <t/>
  </si>
  <si>
    <t>5310</t>
  </si>
  <si>
    <t>5320</t>
  </si>
  <si>
    <t>5410</t>
  </si>
  <si>
    <t>5610</t>
  </si>
  <si>
    <t>5620</t>
  </si>
  <si>
    <t>5640</t>
  </si>
  <si>
    <t>5660</t>
  </si>
  <si>
    <t>5670</t>
  </si>
  <si>
    <t>5690</t>
  </si>
  <si>
    <t>E017QA15942301</t>
  </si>
  <si>
    <t>INTERVENCIÓN DE FACHADA EN LA UTSMA</t>
  </si>
  <si>
    <t>6220</t>
  </si>
  <si>
    <t>OBRA</t>
  </si>
  <si>
    <t>RECTORÍA GENERAL UTSMA</t>
  </si>
  <si>
    <t>211213050010000</t>
  </si>
  <si>
    <t>E017QA15942302</t>
  </si>
  <si>
    <t>1RA ETAPA LABORATORIO VITIVINICULTURA</t>
  </si>
  <si>
    <t>E017QA15942401</t>
  </si>
  <si>
    <t xml:space="preserve"> LABORATORIO CARRERA DE VITIVINICULTURA</t>
  </si>
  <si>
    <t>UNIVERSIDAD TECNOLOGICA DE SAN MIGUEL ALLENDE
Programas y Proyectos de Inversión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</si>
</sst>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32</xdr:row>
      <xdr:rowOff>0</xdr:rowOff>
    </xdr:from>
    <xdr:to>
      <xdr:col>5</xdr:col>
      <xdr:colOff>1036320</xdr:colOff>
      <xdr:row>36</xdr:row>
      <xdr:rowOff>104775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9220200" y="7458075"/>
          <a:ext cx="2693670" cy="86677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9525</xdr:colOff>
      <xdr:row>32</xdr:row>
      <xdr:rowOff>9525</xdr:rowOff>
    </xdr:from>
    <xdr:to>
      <xdr:col>11</xdr:col>
      <xdr:colOff>571500</xdr:colOff>
      <xdr:row>36</xdr:row>
      <xdr:rowOff>144780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15306675" y="7467600"/>
          <a:ext cx="4419600" cy="89725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workbookViewId="0">
      <selection activeCell="Q27" sqref="A1:Q27"/>
    </sheetView>
  </sheetViews>
  <sheetFormatPr baseColWidth="10" defaultRowHeight="14.4" x14ac:dyDescent="0.3"/>
  <cols>
    <col min="1" max="1" width="21.109375" customWidth="1"/>
    <col min="2" max="2" width="69.44140625" customWidth="1"/>
    <col min="3" max="3" width="12.5546875" customWidth="1"/>
    <col min="4" max="4" width="35.109375" customWidth="1"/>
    <col min="5" max="5" width="24.88671875" customWidth="1"/>
    <col min="6" max="6" width="48.44140625" customWidth="1"/>
    <col min="7" max="7" width="17.88671875" customWidth="1"/>
    <col min="8" max="8" width="18.5546875" customWidth="1"/>
    <col min="9" max="9" width="16.5546875" customWidth="1"/>
    <col min="10" max="10" width="11.44140625" customWidth="1"/>
    <col min="11" max="11" width="11.33203125" customWidth="1"/>
    <col min="14" max="14" width="10.88671875" customWidth="1"/>
  </cols>
  <sheetData>
    <row r="1" spans="1:17" ht="47.1" customHeight="1" x14ac:dyDescent="0.3">
      <c r="A1" s="15" t="s">
        <v>61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3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21.6" x14ac:dyDescent="0.3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3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0</v>
      </c>
      <c r="H4" s="10">
        <v>85280</v>
      </c>
      <c r="I4" s="10">
        <v>85280</v>
      </c>
      <c r="J4" s="5"/>
      <c r="K4" s="5"/>
      <c r="L4" s="5"/>
      <c r="M4" s="8" t="s">
        <v>17</v>
      </c>
      <c r="N4" s="7">
        <f t="shared" ref="N4:N26" si="0">IF(G4&gt;0,I4/G4,0)</f>
        <v>0</v>
      </c>
      <c r="O4" s="7">
        <f t="shared" ref="O4:O26" si="1">IF(H4&gt;0,I4/H4,0)</f>
        <v>1</v>
      </c>
      <c r="P4" s="6">
        <f t="shared" ref="P4:P26" si="2">IF(J4=0,0,L4/J4)</f>
        <v>0</v>
      </c>
      <c r="Q4" s="6">
        <f t="shared" ref="Q4:Q26" si="3">IF(L4=0,0,L4/K4)</f>
        <v>0</v>
      </c>
    </row>
    <row r="5" spans="1:17" ht="20.399999999999999" x14ac:dyDescent="0.3">
      <c r="A5" s="12" t="s">
        <v>27</v>
      </c>
      <c r="B5" s="12" t="s">
        <v>28</v>
      </c>
      <c r="C5" s="12" t="s">
        <v>29</v>
      </c>
      <c r="D5" s="12" t="s">
        <v>24</v>
      </c>
      <c r="E5" s="12" t="s">
        <v>26</v>
      </c>
      <c r="F5" s="12" t="s">
        <v>25</v>
      </c>
      <c r="G5" s="10">
        <v>40000</v>
      </c>
      <c r="H5" s="10">
        <v>69066.460000000006</v>
      </c>
      <c r="I5" s="10">
        <v>0</v>
      </c>
      <c r="J5" s="5"/>
      <c r="K5" s="5"/>
      <c r="L5" s="5"/>
      <c r="M5" s="8" t="s">
        <v>17</v>
      </c>
      <c r="N5" s="7">
        <f t="shared" si="0"/>
        <v>0</v>
      </c>
      <c r="O5" s="7">
        <f t="shared" si="1"/>
        <v>0</v>
      </c>
      <c r="P5" s="6">
        <f t="shared" si="2"/>
        <v>0</v>
      </c>
      <c r="Q5" s="6">
        <f t="shared" si="3"/>
        <v>0</v>
      </c>
    </row>
    <row r="6" spans="1:17" x14ac:dyDescent="0.3">
      <c r="A6" s="12" t="s">
        <v>30</v>
      </c>
      <c r="B6" s="12" t="s">
        <v>31</v>
      </c>
      <c r="C6" s="12" t="s">
        <v>29</v>
      </c>
      <c r="D6" s="12" t="s">
        <v>24</v>
      </c>
      <c r="E6" s="12" t="s">
        <v>33</v>
      </c>
      <c r="F6" s="12" t="s">
        <v>32</v>
      </c>
      <c r="G6" s="10">
        <v>417915</v>
      </c>
      <c r="H6" s="10">
        <v>417915</v>
      </c>
      <c r="I6" s="10">
        <v>199732</v>
      </c>
      <c r="J6" s="5"/>
      <c r="K6" s="5"/>
      <c r="L6" s="5"/>
      <c r="M6" s="8" t="s">
        <v>17</v>
      </c>
      <c r="N6" s="7">
        <f t="shared" si="0"/>
        <v>0.47792493688908033</v>
      </c>
      <c r="O6" s="7">
        <f t="shared" si="1"/>
        <v>0.47792493688908033</v>
      </c>
      <c r="P6" s="6">
        <f t="shared" si="2"/>
        <v>0</v>
      </c>
      <c r="Q6" s="6">
        <f t="shared" si="3"/>
        <v>0</v>
      </c>
    </row>
    <row r="7" spans="1:17" ht="20.399999999999999" x14ac:dyDescent="0.3">
      <c r="A7" s="12" t="s">
        <v>27</v>
      </c>
      <c r="B7" s="12" t="s">
        <v>28</v>
      </c>
      <c r="C7" s="12" t="s">
        <v>34</v>
      </c>
      <c r="D7" s="12" t="s">
        <v>24</v>
      </c>
      <c r="E7" s="12" t="s">
        <v>26</v>
      </c>
      <c r="F7" s="12" t="s">
        <v>25</v>
      </c>
      <c r="G7" s="10">
        <v>0</v>
      </c>
      <c r="H7" s="10">
        <v>22604</v>
      </c>
      <c r="I7" s="10">
        <v>22604</v>
      </c>
      <c r="J7" s="5"/>
      <c r="K7" s="5"/>
      <c r="L7" s="5"/>
      <c r="M7" s="8" t="s">
        <v>17</v>
      </c>
      <c r="N7" s="7">
        <f t="shared" si="0"/>
        <v>0</v>
      </c>
      <c r="O7" s="7">
        <f t="shared" si="1"/>
        <v>1</v>
      </c>
      <c r="P7" s="6">
        <f t="shared" si="2"/>
        <v>0</v>
      </c>
      <c r="Q7" s="6">
        <f t="shared" si="3"/>
        <v>0</v>
      </c>
    </row>
    <row r="8" spans="1:17" x14ac:dyDescent="0.3">
      <c r="A8" s="12" t="s">
        <v>21</v>
      </c>
      <c r="B8" s="12" t="s">
        <v>22</v>
      </c>
      <c r="C8" s="12" t="s">
        <v>34</v>
      </c>
      <c r="D8" s="12" t="s">
        <v>24</v>
      </c>
      <c r="E8" s="12" t="s">
        <v>26</v>
      </c>
      <c r="F8" s="12" t="s">
        <v>25</v>
      </c>
      <c r="G8" s="10">
        <v>0</v>
      </c>
      <c r="H8" s="10">
        <v>4160</v>
      </c>
      <c r="I8" s="10">
        <v>4160</v>
      </c>
      <c r="J8" s="5"/>
      <c r="K8" s="5"/>
      <c r="L8" s="5"/>
      <c r="M8" s="8" t="s">
        <v>17</v>
      </c>
      <c r="N8" s="7">
        <f t="shared" si="0"/>
        <v>0</v>
      </c>
      <c r="O8" s="7">
        <f t="shared" si="1"/>
        <v>1</v>
      </c>
      <c r="P8" s="6">
        <f t="shared" si="2"/>
        <v>0</v>
      </c>
      <c r="Q8" s="6">
        <f t="shared" si="3"/>
        <v>0</v>
      </c>
    </row>
    <row r="9" spans="1:17" x14ac:dyDescent="0.3">
      <c r="A9" s="12" t="s">
        <v>35</v>
      </c>
      <c r="B9" s="12" t="s">
        <v>36</v>
      </c>
      <c r="C9" s="12" t="s">
        <v>34</v>
      </c>
      <c r="D9" s="12" t="s">
        <v>24</v>
      </c>
      <c r="E9" s="12" t="s">
        <v>38</v>
      </c>
      <c r="F9" s="12" t="s">
        <v>37</v>
      </c>
      <c r="G9" s="10">
        <v>0</v>
      </c>
      <c r="H9" s="10">
        <v>20800</v>
      </c>
      <c r="I9" s="10">
        <v>20800</v>
      </c>
      <c r="J9" s="5"/>
      <c r="K9" s="5"/>
      <c r="L9" s="5"/>
      <c r="M9" s="8" t="s">
        <v>17</v>
      </c>
      <c r="N9" s="7">
        <f t="shared" si="0"/>
        <v>0</v>
      </c>
      <c r="O9" s="7">
        <f t="shared" si="1"/>
        <v>1</v>
      </c>
      <c r="P9" s="6">
        <f t="shared" si="2"/>
        <v>0</v>
      </c>
      <c r="Q9" s="6">
        <f t="shared" si="3"/>
        <v>0</v>
      </c>
    </row>
    <row r="10" spans="1:17" x14ac:dyDescent="0.3">
      <c r="A10" s="12" t="s">
        <v>30</v>
      </c>
      <c r="B10" s="12" t="s">
        <v>31</v>
      </c>
      <c r="C10" s="12" t="s">
        <v>39</v>
      </c>
      <c r="D10" s="12" t="s">
        <v>24</v>
      </c>
      <c r="E10" s="12" t="s">
        <v>33</v>
      </c>
      <c r="F10" s="12" t="s">
        <v>32</v>
      </c>
      <c r="G10" s="10">
        <v>16000</v>
      </c>
      <c r="H10" s="10">
        <v>16000</v>
      </c>
      <c r="I10" s="10">
        <v>0</v>
      </c>
      <c r="J10" s="5"/>
      <c r="K10" s="5"/>
      <c r="L10" s="5"/>
      <c r="M10" s="8" t="s">
        <v>17</v>
      </c>
      <c r="N10" s="7">
        <f t="shared" si="0"/>
        <v>0</v>
      </c>
      <c r="O10" s="7">
        <f t="shared" si="1"/>
        <v>0</v>
      </c>
      <c r="P10" s="6">
        <f t="shared" si="2"/>
        <v>0</v>
      </c>
      <c r="Q10" s="6">
        <f t="shared" si="3"/>
        <v>0</v>
      </c>
    </row>
    <row r="11" spans="1:17" ht="20.399999999999999" x14ac:dyDescent="0.3">
      <c r="A11" s="12" t="s">
        <v>27</v>
      </c>
      <c r="B11" s="12" t="s">
        <v>28</v>
      </c>
      <c r="C11" s="12" t="s">
        <v>40</v>
      </c>
      <c r="D11" s="12" t="s">
        <v>24</v>
      </c>
      <c r="E11" s="12" t="s">
        <v>26</v>
      </c>
      <c r="F11" s="12" t="s">
        <v>25</v>
      </c>
      <c r="G11" s="10">
        <v>0</v>
      </c>
      <c r="H11" s="10">
        <v>259588.56</v>
      </c>
      <c r="I11" s="10">
        <v>86078.96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0.33159766362585474</v>
      </c>
      <c r="P11" s="6">
        <f t="shared" si="2"/>
        <v>0</v>
      </c>
      <c r="Q11" s="6">
        <f t="shared" si="3"/>
        <v>0</v>
      </c>
    </row>
    <row r="12" spans="1:17" ht="20.399999999999999" x14ac:dyDescent="0.3">
      <c r="A12" s="12" t="s">
        <v>41</v>
      </c>
      <c r="B12" s="12" t="s">
        <v>28</v>
      </c>
      <c r="C12" s="12" t="s">
        <v>42</v>
      </c>
      <c r="D12" s="12" t="s">
        <v>24</v>
      </c>
      <c r="E12" s="12" t="s">
        <v>26</v>
      </c>
      <c r="F12" s="12" t="s">
        <v>25</v>
      </c>
      <c r="G12" s="10">
        <v>0</v>
      </c>
      <c r="H12" s="10">
        <v>36888</v>
      </c>
      <c r="I12" s="10">
        <v>22620</v>
      </c>
      <c r="J12" s="5"/>
      <c r="K12" s="5"/>
      <c r="L12" s="5"/>
      <c r="M12" s="8" t="s">
        <v>17</v>
      </c>
      <c r="N12" s="7">
        <f t="shared" si="0"/>
        <v>0</v>
      </c>
      <c r="O12" s="7">
        <f t="shared" si="1"/>
        <v>0.6132075471698113</v>
      </c>
      <c r="P12" s="6">
        <f t="shared" si="2"/>
        <v>0</v>
      </c>
      <c r="Q12" s="6">
        <f t="shared" si="3"/>
        <v>0</v>
      </c>
    </row>
    <row r="13" spans="1:17" x14ac:dyDescent="0.3">
      <c r="A13" s="12" t="s">
        <v>21</v>
      </c>
      <c r="B13" s="12" t="s">
        <v>22</v>
      </c>
      <c r="C13" s="12" t="s">
        <v>42</v>
      </c>
      <c r="D13" s="12" t="s">
        <v>24</v>
      </c>
      <c r="E13" s="12" t="s">
        <v>26</v>
      </c>
      <c r="F13" s="12" t="s">
        <v>25</v>
      </c>
      <c r="G13" s="10">
        <v>0</v>
      </c>
      <c r="H13" s="10">
        <v>354142.08</v>
      </c>
      <c r="I13" s="10">
        <v>354142.08</v>
      </c>
      <c r="J13" s="5"/>
      <c r="K13" s="5"/>
      <c r="L13" s="5"/>
      <c r="M13" s="8" t="s">
        <v>17</v>
      </c>
      <c r="N13" s="7">
        <f t="shared" si="0"/>
        <v>0</v>
      </c>
      <c r="O13" s="7">
        <f t="shared" si="1"/>
        <v>1</v>
      </c>
      <c r="P13" s="6">
        <f t="shared" si="2"/>
        <v>0</v>
      </c>
      <c r="Q13" s="6">
        <f t="shared" si="3"/>
        <v>0</v>
      </c>
    </row>
    <row r="14" spans="1:17" ht="20.399999999999999" x14ac:dyDescent="0.3">
      <c r="A14" s="12" t="s">
        <v>27</v>
      </c>
      <c r="B14" s="12" t="s">
        <v>28</v>
      </c>
      <c r="C14" s="12" t="s">
        <v>43</v>
      </c>
      <c r="D14" s="12" t="s">
        <v>24</v>
      </c>
      <c r="E14" s="12" t="s">
        <v>26</v>
      </c>
      <c r="F14" s="12" t="s">
        <v>25</v>
      </c>
      <c r="G14" s="10">
        <v>0</v>
      </c>
      <c r="H14" s="10">
        <v>10933.54</v>
      </c>
      <c r="I14" s="10">
        <v>0</v>
      </c>
      <c r="J14" s="5"/>
      <c r="K14" s="5"/>
      <c r="L14" s="5"/>
      <c r="M14" s="8" t="s">
        <v>17</v>
      </c>
      <c r="N14" s="7">
        <f t="shared" si="0"/>
        <v>0</v>
      </c>
      <c r="O14" s="7">
        <f t="shared" si="1"/>
        <v>0</v>
      </c>
      <c r="P14" s="6">
        <f t="shared" si="2"/>
        <v>0</v>
      </c>
      <c r="Q14" s="6">
        <f t="shared" si="3"/>
        <v>0</v>
      </c>
    </row>
    <row r="15" spans="1:17" ht="20.399999999999999" x14ac:dyDescent="0.3">
      <c r="A15" s="12" t="s">
        <v>41</v>
      </c>
      <c r="B15" s="12" t="s">
        <v>28</v>
      </c>
      <c r="C15" s="12" t="s">
        <v>44</v>
      </c>
      <c r="D15" s="12" t="s">
        <v>24</v>
      </c>
      <c r="E15" s="12" t="s">
        <v>26</v>
      </c>
      <c r="F15" s="12" t="s">
        <v>25</v>
      </c>
      <c r="G15" s="10">
        <v>0</v>
      </c>
      <c r="H15" s="10">
        <v>810000</v>
      </c>
      <c r="I15" s="10">
        <v>810000</v>
      </c>
      <c r="J15" s="5"/>
      <c r="K15" s="5"/>
      <c r="L15" s="5"/>
      <c r="M15" s="8" t="s">
        <v>17</v>
      </c>
      <c r="N15" s="7">
        <f t="shared" si="0"/>
        <v>0</v>
      </c>
      <c r="O15" s="7">
        <f t="shared" si="1"/>
        <v>1</v>
      </c>
      <c r="P15" s="6">
        <f t="shared" si="2"/>
        <v>0</v>
      </c>
      <c r="Q15" s="6">
        <f t="shared" si="3"/>
        <v>0</v>
      </c>
    </row>
    <row r="16" spans="1:17" x14ac:dyDescent="0.3">
      <c r="A16" s="12" t="s">
        <v>21</v>
      </c>
      <c r="B16" s="12" t="s">
        <v>22</v>
      </c>
      <c r="C16" s="12" t="s">
        <v>45</v>
      </c>
      <c r="D16" s="12" t="s">
        <v>24</v>
      </c>
      <c r="E16" s="12" t="s">
        <v>26</v>
      </c>
      <c r="F16" s="12" t="s">
        <v>25</v>
      </c>
      <c r="G16" s="10">
        <v>0</v>
      </c>
      <c r="H16" s="10">
        <v>179867.5</v>
      </c>
      <c r="I16" s="10">
        <v>179867.5</v>
      </c>
      <c r="J16" s="5"/>
      <c r="K16" s="5"/>
      <c r="L16" s="5"/>
      <c r="M16" s="8" t="s">
        <v>17</v>
      </c>
      <c r="N16" s="7">
        <f t="shared" si="0"/>
        <v>0</v>
      </c>
      <c r="O16" s="7">
        <f t="shared" si="1"/>
        <v>1</v>
      </c>
      <c r="P16" s="6">
        <f t="shared" si="2"/>
        <v>0</v>
      </c>
      <c r="Q16" s="6">
        <f t="shared" si="3"/>
        <v>0</v>
      </c>
    </row>
    <row r="17" spans="1:18" x14ac:dyDescent="0.3">
      <c r="A17" s="12" t="s">
        <v>41</v>
      </c>
      <c r="B17" s="12" t="s">
        <v>22</v>
      </c>
      <c r="C17" s="12" t="s">
        <v>46</v>
      </c>
      <c r="D17" s="12" t="s">
        <v>24</v>
      </c>
      <c r="E17" s="12" t="s">
        <v>26</v>
      </c>
      <c r="F17" s="12" t="s">
        <v>25</v>
      </c>
      <c r="G17" s="10">
        <v>0</v>
      </c>
      <c r="H17" s="10">
        <v>806049.66</v>
      </c>
      <c r="I17" s="10">
        <v>806049.66</v>
      </c>
      <c r="J17" s="5"/>
      <c r="K17" s="5"/>
      <c r="L17" s="5"/>
      <c r="M17" s="8" t="s">
        <v>17</v>
      </c>
      <c r="N17" s="7">
        <f t="shared" si="0"/>
        <v>0</v>
      </c>
      <c r="O17" s="7">
        <f t="shared" si="1"/>
        <v>1</v>
      </c>
      <c r="P17" s="6">
        <f t="shared" si="2"/>
        <v>0</v>
      </c>
      <c r="Q17" s="6">
        <f t="shared" si="3"/>
        <v>0</v>
      </c>
    </row>
    <row r="18" spans="1:18" ht="20.399999999999999" x14ac:dyDescent="0.3">
      <c r="A18" s="12" t="s">
        <v>27</v>
      </c>
      <c r="B18" s="12" t="s">
        <v>28</v>
      </c>
      <c r="C18" s="12" t="s">
        <v>47</v>
      </c>
      <c r="D18" s="12" t="s">
        <v>24</v>
      </c>
      <c r="E18" s="12" t="s">
        <v>26</v>
      </c>
      <c r="F18" s="12" t="s">
        <v>25</v>
      </c>
      <c r="G18" s="10">
        <v>0</v>
      </c>
      <c r="H18" s="10">
        <v>44000</v>
      </c>
      <c r="I18" s="10">
        <v>0</v>
      </c>
      <c r="J18" s="5"/>
      <c r="K18" s="5"/>
      <c r="L18" s="5"/>
      <c r="M18" s="8" t="s">
        <v>17</v>
      </c>
      <c r="N18" s="7">
        <f t="shared" si="0"/>
        <v>0</v>
      </c>
      <c r="O18" s="7">
        <f t="shared" si="1"/>
        <v>0</v>
      </c>
      <c r="P18" s="6">
        <f t="shared" si="2"/>
        <v>0</v>
      </c>
      <c r="Q18" s="6">
        <f t="shared" si="3"/>
        <v>0</v>
      </c>
    </row>
    <row r="19" spans="1:18" x14ac:dyDescent="0.3">
      <c r="A19" s="12" t="s">
        <v>30</v>
      </c>
      <c r="B19" s="12" t="s">
        <v>31</v>
      </c>
      <c r="C19" s="12" t="s">
        <v>47</v>
      </c>
      <c r="D19" s="12" t="s">
        <v>24</v>
      </c>
      <c r="E19" s="12" t="s">
        <v>33</v>
      </c>
      <c r="F19" s="12" t="s">
        <v>32</v>
      </c>
      <c r="G19" s="10">
        <v>48000</v>
      </c>
      <c r="H19" s="10">
        <v>43840</v>
      </c>
      <c r="I19" s="10">
        <v>0</v>
      </c>
      <c r="J19" s="5"/>
      <c r="K19" s="5"/>
      <c r="L19" s="5"/>
      <c r="M19" s="8" t="s">
        <v>17</v>
      </c>
      <c r="N19" s="7">
        <f t="shared" si="0"/>
        <v>0</v>
      </c>
      <c r="O19" s="7">
        <f t="shared" si="1"/>
        <v>0</v>
      </c>
      <c r="P19" s="6">
        <f t="shared" si="2"/>
        <v>0</v>
      </c>
      <c r="Q19" s="6">
        <f t="shared" si="3"/>
        <v>0</v>
      </c>
    </row>
    <row r="20" spans="1:18" x14ac:dyDescent="0.3">
      <c r="A20" s="12" t="s">
        <v>41</v>
      </c>
      <c r="B20" s="12" t="s">
        <v>31</v>
      </c>
      <c r="C20" s="12" t="s">
        <v>48</v>
      </c>
      <c r="D20" s="12" t="s">
        <v>24</v>
      </c>
      <c r="E20" s="12" t="s">
        <v>33</v>
      </c>
      <c r="F20" s="12" t="s">
        <v>32</v>
      </c>
      <c r="G20" s="10">
        <v>47283.6</v>
      </c>
      <c r="H20" s="10">
        <v>47283.6</v>
      </c>
      <c r="I20" s="10">
        <v>14407.2</v>
      </c>
      <c r="J20" s="5"/>
      <c r="K20" s="5"/>
      <c r="L20" s="5"/>
      <c r="M20" s="8" t="s">
        <v>17</v>
      </c>
      <c r="N20" s="7">
        <f t="shared" si="0"/>
        <v>0.30469761185696526</v>
      </c>
      <c r="O20" s="7">
        <f t="shared" si="1"/>
        <v>0.30469761185696526</v>
      </c>
      <c r="P20" s="6">
        <f t="shared" si="2"/>
        <v>0</v>
      </c>
      <c r="Q20" s="6">
        <f t="shared" si="3"/>
        <v>0</v>
      </c>
    </row>
    <row r="21" spans="1:18" ht="20.399999999999999" x14ac:dyDescent="0.3">
      <c r="A21" s="12" t="s">
        <v>27</v>
      </c>
      <c r="B21" s="12" t="s">
        <v>28</v>
      </c>
      <c r="C21" s="12" t="s">
        <v>49</v>
      </c>
      <c r="D21" s="12" t="s">
        <v>24</v>
      </c>
      <c r="E21" s="12" t="s">
        <v>26</v>
      </c>
      <c r="F21" s="12" t="s">
        <v>25</v>
      </c>
      <c r="G21" s="10">
        <v>0</v>
      </c>
      <c r="H21" s="10">
        <v>39440</v>
      </c>
      <c r="I21" s="10">
        <v>0</v>
      </c>
      <c r="J21" s="5"/>
      <c r="K21" s="5"/>
      <c r="L21" s="5"/>
      <c r="M21" s="8" t="s">
        <v>17</v>
      </c>
      <c r="N21" s="7">
        <f t="shared" si="0"/>
        <v>0</v>
      </c>
      <c r="O21" s="7">
        <f t="shared" si="1"/>
        <v>0</v>
      </c>
      <c r="P21" s="6">
        <f t="shared" si="2"/>
        <v>0</v>
      </c>
      <c r="Q21" s="6">
        <f t="shared" si="3"/>
        <v>0</v>
      </c>
    </row>
    <row r="22" spans="1:18" x14ac:dyDescent="0.3">
      <c r="A22" s="12" t="s">
        <v>21</v>
      </c>
      <c r="B22" s="12" t="s">
        <v>22</v>
      </c>
      <c r="C22" s="12" t="s">
        <v>49</v>
      </c>
      <c r="D22" s="12" t="s">
        <v>24</v>
      </c>
      <c r="E22" s="12" t="s">
        <v>26</v>
      </c>
      <c r="F22" s="12" t="s">
        <v>25</v>
      </c>
      <c r="G22" s="10">
        <v>0</v>
      </c>
      <c r="H22" s="10">
        <v>24800</v>
      </c>
      <c r="I22" s="10">
        <v>24800</v>
      </c>
      <c r="J22" s="5"/>
      <c r="K22" s="5"/>
      <c r="L22" s="5"/>
      <c r="M22" s="8" t="s">
        <v>17</v>
      </c>
      <c r="N22" s="7">
        <f t="shared" si="0"/>
        <v>0</v>
      </c>
      <c r="O22" s="7">
        <f t="shared" si="1"/>
        <v>1</v>
      </c>
      <c r="P22" s="6">
        <f t="shared" si="2"/>
        <v>0</v>
      </c>
      <c r="Q22" s="6">
        <f t="shared" si="3"/>
        <v>0</v>
      </c>
    </row>
    <row r="23" spans="1:18" ht="20.399999999999999" x14ac:dyDescent="0.3">
      <c r="A23" s="12" t="s">
        <v>27</v>
      </c>
      <c r="B23" s="12" t="s">
        <v>28</v>
      </c>
      <c r="C23" s="12" t="s">
        <v>50</v>
      </c>
      <c r="D23" s="12" t="s">
        <v>24</v>
      </c>
      <c r="E23" s="12" t="s">
        <v>26</v>
      </c>
      <c r="F23" s="12" t="s">
        <v>25</v>
      </c>
      <c r="G23" s="10">
        <v>0</v>
      </c>
      <c r="H23" s="10">
        <v>131950</v>
      </c>
      <c r="I23" s="10">
        <v>131950</v>
      </c>
      <c r="J23" s="5"/>
      <c r="K23" s="5"/>
      <c r="L23" s="5"/>
      <c r="M23" s="8" t="s">
        <v>17</v>
      </c>
      <c r="N23" s="7">
        <f t="shared" si="0"/>
        <v>0</v>
      </c>
      <c r="O23" s="7">
        <f t="shared" si="1"/>
        <v>1</v>
      </c>
      <c r="P23" s="6">
        <f t="shared" si="2"/>
        <v>0</v>
      </c>
      <c r="Q23" s="6">
        <f t="shared" si="3"/>
        <v>0</v>
      </c>
    </row>
    <row r="24" spans="1:18" x14ac:dyDescent="0.3">
      <c r="A24" s="12" t="s">
        <v>51</v>
      </c>
      <c r="B24" s="12" t="s">
        <v>52</v>
      </c>
      <c r="C24" s="12" t="s">
        <v>53</v>
      </c>
      <c r="D24" s="12" t="s">
        <v>54</v>
      </c>
      <c r="E24" s="12" t="s">
        <v>56</v>
      </c>
      <c r="F24" s="12" t="s">
        <v>55</v>
      </c>
      <c r="G24" s="10">
        <v>0</v>
      </c>
      <c r="H24" s="10">
        <v>2984734.32</v>
      </c>
      <c r="I24" s="10">
        <v>2984734.32</v>
      </c>
      <c r="J24" s="5"/>
      <c r="K24" s="5"/>
      <c r="L24" s="5"/>
      <c r="M24" s="8" t="s">
        <v>17</v>
      </c>
      <c r="N24" s="7">
        <f t="shared" si="0"/>
        <v>0</v>
      </c>
      <c r="O24" s="7">
        <f t="shared" si="1"/>
        <v>1</v>
      </c>
      <c r="P24" s="6">
        <f t="shared" si="2"/>
        <v>0</v>
      </c>
      <c r="Q24" s="6">
        <f t="shared" si="3"/>
        <v>0</v>
      </c>
    </row>
    <row r="25" spans="1:18" x14ac:dyDescent="0.3">
      <c r="A25" s="12" t="s">
        <v>57</v>
      </c>
      <c r="B25" s="12" t="s">
        <v>58</v>
      </c>
      <c r="C25" s="12" t="s">
        <v>53</v>
      </c>
      <c r="D25" s="12" t="s">
        <v>54</v>
      </c>
      <c r="E25" s="12" t="s">
        <v>56</v>
      </c>
      <c r="F25" s="12" t="s">
        <v>55</v>
      </c>
      <c r="G25" s="10">
        <v>0</v>
      </c>
      <c r="H25" s="10">
        <v>7810270.1900000004</v>
      </c>
      <c r="I25" s="10">
        <v>2810270.19</v>
      </c>
      <c r="J25" s="5"/>
      <c r="K25" s="5"/>
      <c r="L25" s="5"/>
      <c r="M25" s="8" t="s">
        <v>17</v>
      </c>
      <c r="N25" s="7">
        <f t="shared" si="0"/>
        <v>0</v>
      </c>
      <c r="O25" s="7">
        <f t="shared" si="1"/>
        <v>0.35981728181416472</v>
      </c>
      <c r="P25" s="6">
        <f t="shared" si="2"/>
        <v>0</v>
      </c>
      <c r="Q25" s="6">
        <f t="shared" si="3"/>
        <v>0</v>
      </c>
    </row>
    <row r="26" spans="1:18" x14ac:dyDescent="0.3">
      <c r="A26" s="12" t="s">
        <v>59</v>
      </c>
      <c r="B26" s="12" t="s">
        <v>60</v>
      </c>
      <c r="C26" s="12" t="s">
        <v>53</v>
      </c>
      <c r="D26" s="12" t="s">
        <v>54</v>
      </c>
      <c r="E26" s="12" t="s">
        <v>56</v>
      </c>
      <c r="F26" s="12" t="s">
        <v>55</v>
      </c>
      <c r="G26" s="10">
        <v>0</v>
      </c>
      <c r="H26" s="10">
        <v>7075306.0499999998</v>
      </c>
      <c r="I26" s="10">
        <v>0</v>
      </c>
      <c r="J26" s="5"/>
      <c r="K26" s="5"/>
      <c r="L26" s="5"/>
      <c r="M26" s="8" t="s">
        <v>17</v>
      </c>
      <c r="N26" s="7">
        <f t="shared" si="0"/>
        <v>0</v>
      </c>
      <c r="O26" s="7">
        <f t="shared" si="1"/>
        <v>0</v>
      </c>
      <c r="P26" s="6">
        <f t="shared" si="2"/>
        <v>0</v>
      </c>
      <c r="Q26" s="6">
        <f t="shared" si="3"/>
        <v>0</v>
      </c>
    </row>
    <row r="27" spans="1:18" x14ac:dyDescent="0.3">
      <c r="G27" s="11">
        <f>SUM(G4:G26)</f>
        <v>569198.6</v>
      </c>
      <c r="H27" s="11">
        <f>SUM(H4:H26)</f>
        <v>21294918.960000001</v>
      </c>
      <c r="I27" s="11">
        <f>SUM(I4:I26)</f>
        <v>8557495.9100000001</v>
      </c>
      <c r="P27" s="14">
        <f t="shared" ref="P27" si="4">IF(J27=0,0,L27/J27)</f>
        <v>0</v>
      </c>
      <c r="Q27" s="14">
        <f t="shared" ref="Q27" si="5">IF(L27=0,0,L27/K27)</f>
        <v>0</v>
      </c>
      <c r="R27" s="13"/>
    </row>
    <row r="28" spans="1:18" x14ac:dyDescent="0.3">
      <c r="P28" s="13"/>
      <c r="Q28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FRANK</cp:lastModifiedBy>
  <dcterms:created xsi:type="dcterms:W3CDTF">2023-06-21T19:35:53Z</dcterms:created>
  <dcterms:modified xsi:type="dcterms:W3CDTF">2025-02-14T16:47:43Z</dcterms:modified>
</cp:coreProperties>
</file>