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 tabRatio="885" activeTab="1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<sst xmlns="http://schemas.openxmlformats.org/spreadsheetml/2006/main" count="191" uniqueCount="138">
  <si>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</si>
  <si>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</si>
  <si>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</si>
  <si>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</si>
  <si>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</si>
  <si>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</si>
  <si>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</si>
  <si>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</si>
  <si>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</si>
  <si>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</si>
  <si>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</si>
  <si>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</si>
  <si>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</si>
  <si>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</si>
  <si>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</si>
  <si>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</si>
  <si>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</si>
  <si>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</si>
  <si>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</si>
  <si>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</si>
  <si>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</si>
  <si>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</si>
  <si>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</si>
  <si>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</si>
  <si>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</si>
  <si>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</si>
  <si>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</si>
  <si>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</si>
  <si>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</si>
  <si>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</si>
  <si>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</si>
  <si>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</si>
  <si>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</si>
  <si>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</si>
  <si>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</si>
  <si>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</si>
  <si>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</si>
  <si>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</si>
  <si>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</si>
  <si>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</si>
  <si>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</si>
  <si>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</si>
  <si>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</si>
  <si>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</si>
  <si>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</si>
  <si>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</si>
  <si>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</si>
  <si>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</si>
  <si>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</si>
  <si>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</si>
  <si>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</si>
  <si>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</si>
  <si>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</si>
  <si>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</si>
  <si>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</si>
  <si>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</si>
  <si>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</si>
  <si>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</si>
  <si>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</si>
  <si>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</si>
  <si>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</si>
  <si>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</si>
  <si>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</si>
  <si>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</si>
  <si>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</si>
  <si>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</si>
  <si>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</si>
  <si>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</si>
  <si>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</si>
  <si>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</si>
  <si>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</si>
  <si>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</si>
  <si>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</si>
  <si>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</si>
  <si>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</si>
  <si>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</si>
  <si>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</si>
  <si>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</si>
  <si>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</si>
  <si>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</si>
  <si>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</si>
  <si>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</si>
  <si>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</si>
  <si>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</si>
  <si>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</si>
  <si>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</si>
  <si>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</si>
  <si>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</si>
  <si>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</si>
  <si>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</si>
  <si>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</si>
  <si>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</si>
  <si>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</si>
  <si>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</si>
  <si>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</si>
  <si>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</si>
  <si>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</si>
  <si>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</si>
  <si>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</si>
  <si>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</si>
  <si>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</si>
  <si>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</si>
  <si>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</si>
  <si>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</si>
  <si>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</si>
  <si>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</si>
  <si>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</si>
  <si>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</si>
  <si>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</si>
  <si>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</si>
  <si>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</si>
  <si>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</si>
  <si>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</si>
  <si>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</si>
  <si>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</si>
  <si>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</si>
  <si>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</si>
  <si>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</si>
  <si>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</si>
  <si>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</si>
  <si>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</si>
  <si>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</si>
  <si>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</si>
  <si>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</si>
  <si>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</si>
  <si>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</si>
  <si>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</si>
  <si>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</si>
  <si>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31 de Marzo de 2025
(Cifras en Pesos)</t>
  </si>
  <si>
    <t>UNIVERSIDAD TECNOLOGICA DE SAN MIGUEL ALLENDE
Estado Analítico del Ejercicio del Presupuesto de Egresos
Clasificación Económica (por Tipo de Gasto)
Del 1 de Enero al 31 de Marzo de 2025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</si>
  <si>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</si>
  <si>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</si>
  <si>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</si>
  <si>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</si>
  <si>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</si>
  <si>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</si>
  <si>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31 de Marzo de 2025
(Cifras en Pesos)</t>
  </si>
  <si>
    <t>UNIVERSIDAD TECNOLOGICA DE SAN MIGUEL ALLENDE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</si>
</sst>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22" workbookViewId="0">
      <selection activeCell="E18" sqref="E1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4943700.82</v>
      </c>
      <c r="C5" s="27">
        <v>12484808.82</v>
      </c>
      <c r="D5" s="27">
        <f>B5+C5</f>
        <v>17428509.640000001</v>
      </c>
      <c r="E5" s="27">
        <v>1398570.03</v>
      </c>
      <c r="F5" s="27">
        <v>1398570.03</v>
      </c>
      <c r="G5" s="27">
        <f>D5-E5</f>
        <v>16029939.610000001</v>
      </c>
    </row>
    <row r="6" spans="1:7" x14ac:dyDescent="0.2">
      <c r="A6" s="14" t="s">
        <v>131</v>
      </c>
      <c r="B6" s="27">
        <v>16605129.060000001</v>
      </c>
      <c r="C6" s="27">
        <v>3256041.25</v>
      </c>
      <c r="D6" s="27">
        <f t="shared" ref="D6:D11" si="0">B6+C6</f>
        <v>19861170.310000002</v>
      </c>
      <c r="E6" s="27">
        <v>2942725.53</v>
      </c>
      <c r="F6" s="27">
        <v>2942725.53</v>
      </c>
      <c r="G6" s="27">
        <f t="shared" ref="G6:G11" si="1">D6-E6</f>
        <v>16918444.780000001</v>
      </c>
    </row>
    <row r="7" spans="1:7" x14ac:dyDescent="0.2">
      <c r="A7" s="14" t="s">
        <v>132</v>
      </c>
      <c r="B7" s="27">
        <v>26974242.879999999</v>
      </c>
      <c r="C7" s="27">
        <v>1691956.09</v>
      </c>
      <c r="D7" s="27">
        <f t="shared" si="0"/>
        <v>28666198.969999999</v>
      </c>
      <c r="E7" s="27">
        <v>6920995.8200000003</v>
      </c>
      <c r="F7" s="27">
        <v>6920995.8200000003</v>
      </c>
      <c r="G7" s="27">
        <f t="shared" si="1"/>
        <v>21745203.149999999</v>
      </c>
    </row>
    <row r="8" spans="1:7" x14ac:dyDescent="0.2">
      <c r="A8" s="14" t="s">
        <v>133</v>
      </c>
      <c r="B8" s="27">
        <v>2736840.84</v>
      </c>
      <c r="C8" s="27">
        <v>7327.82</v>
      </c>
      <c r="D8" s="27">
        <f t="shared" si="0"/>
        <v>2744168.6599999997</v>
      </c>
      <c r="E8" s="27">
        <v>272490.09000000003</v>
      </c>
      <c r="F8" s="27">
        <v>272490.09000000003</v>
      </c>
      <c r="G8" s="27">
        <f t="shared" si="1"/>
        <v>2471678.5699999998</v>
      </c>
    </row>
    <row r="9" spans="1:7" x14ac:dyDescent="0.2">
      <c r="A9" s="14" t="s">
        <v>134</v>
      </c>
      <c r="B9" s="27">
        <v>439850.68</v>
      </c>
      <c r="C9" s="27">
        <v>0</v>
      </c>
      <c r="D9" s="27">
        <f t="shared" si="0"/>
        <v>439850.68</v>
      </c>
      <c r="E9" s="27">
        <v>92650.23</v>
      </c>
      <c r="F9" s="27">
        <v>92650.23</v>
      </c>
      <c r="G9" s="27">
        <f t="shared" si="1"/>
        <v>347200.45</v>
      </c>
    </row>
    <row r="10" spans="1:7" x14ac:dyDescent="0.2">
      <c r="A10" s="14" t="s">
        <v>135</v>
      </c>
      <c r="B10" s="27">
        <v>0</v>
      </c>
      <c r="C10" s="27">
        <v>67519.820000000007</v>
      </c>
      <c r="D10" s="27">
        <f t="shared" si="0"/>
        <v>67519.820000000007</v>
      </c>
      <c r="E10" s="27">
        <v>67519.820000000007</v>
      </c>
      <c r="F10" s="27">
        <v>67519.820000000007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" si="2">B12+C12</f>
        <v>0</v>
      </c>
      <c r="E12" s="27">
        <v>0</v>
      </c>
      <c r="F12" s="27">
        <v>0</v>
      </c>
      <c r="G12" s="27">
        <f t="shared" ref="G12" si="3">D12-E12</f>
        <v>0</v>
      </c>
    </row>
    <row r="13" spans="1:7" x14ac:dyDescent="0.2">
      <c r="A13" s="8" t="s">
        <v>122</v>
      </c>
      <c r="B13" s="28">
        <f t="shared" ref="B13:G13" si="4">SUM(B5:B12)</f>
        <v>51699764.280000009</v>
      </c>
      <c r="C13" s="28">
        <f t="shared" si="4"/>
        <v>17507653.800000001</v>
      </c>
      <c r="D13" s="28">
        <f t="shared" si="4"/>
        <v>69207418.079999998</v>
      </c>
      <c r="E13" s="28">
        <f t="shared" si="4"/>
        <v>11694951.52</v>
      </c>
      <c r="F13" s="28">
        <f t="shared" si="4"/>
        <v>11694951.52</v>
      </c>
      <c r="G13" s="28">
        <f t="shared" si="4"/>
        <v>57512466.560000002</v>
      </c>
    </row>
    <row r="16" spans="1:7" ht="55.2" customHeight="1" x14ac:dyDescent="0.2">
      <c r="A16" s="37" t="s">
        <v>136</v>
      </c>
      <c r="B16" s="38"/>
      <c r="C16" s="38"/>
      <c r="D16" s="38"/>
      <c r="E16" s="38"/>
      <c r="F16" s="38"/>
      <c r="G16" s="39"/>
    </row>
    <row r="17" spans="1:7" x14ac:dyDescent="0.2">
      <c r="A17" s="23"/>
      <c r="B17" s="20"/>
      <c r="C17" s="21"/>
      <c r="D17" s="18" t="s">
        <v>56</v>
      </c>
      <c r="E17" s="21"/>
      <c r="F17" s="22"/>
      <c r="G17" s="35" t="s">
        <v>55</v>
      </c>
    </row>
    <row r="18" spans="1:7" ht="20.399999999999999" x14ac:dyDescent="0.2">
      <c r="A18" s="19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6"/>
    </row>
    <row r="19" spans="1:7" x14ac:dyDescent="0.2">
      <c r="A19" s="24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123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122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" customHeight="1" x14ac:dyDescent="0.2">
      <c r="A28" s="40" t="s">
        <v>136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5" t="s">
        <v>55</v>
      </c>
    </row>
    <row r="30" spans="1:7" ht="20.399999999999999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6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51699764.280000001</v>
      </c>
      <c r="C32" s="27">
        <v>17507653.800000001</v>
      </c>
      <c r="D32" s="27">
        <f t="shared" ref="D32:D44" si="8">B32+C32</f>
        <v>69207418.079999998</v>
      </c>
      <c r="E32" s="27">
        <v>11694951.52</v>
      </c>
      <c r="F32" s="27">
        <v>11694951.52</v>
      </c>
      <c r="G32" s="27">
        <f t="shared" ref="G32:G44" si="9">D32-E32</f>
        <v>57512466.560000002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ht="20.399999999999999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0.399999999999999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0.399999999999999" x14ac:dyDescent="0.2">
      <c r="A42" s="16" t="s">
        <v>124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125</v>
      </c>
      <c r="B46" s="27">
        <v>0</v>
      </c>
      <c r="C46" s="27">
        <v>0</v>
      </c>
      <c r="D46" s="27">
        <f t="shared" ref="D46" si="12">B46+C46</f>
        <v>0</v>
      </c>
      <c r="E46" s="27">
        <v>0</v>
      </c>
      <c r="F46" s="27">
        <v>0</v>
      </c>
      <c r="G46" s="27">
        <f t="shared" ref="G46" si="13">D46-E46</f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122</v>
      </c>
      <c r="B48" s="28">
        <f t="shared" ref="B48:G48" si="14">SUM(B32:B46)</f>
        <v>51699764.280000001</v>
      </c>
      <c r="C48" s="28">
        <f t="shared" si="14"/>
        <v>17507653.800000001</v>
      </c>
      <c r="D48" s="28">
        <f t="shared" si="14"/>
        <v>69207418.079999998</v>
      </c>
      <c r="E48" s="28">
        <f t="shared" si="14"/>
        <v>11694951.52</v>
      </c>
      <c r="F48" s="28">
        <f t="shared" si="14"/>
        <v>11694951.52</v>
      </c>
      <c r="G48" s="28">
        <f t="shared" si="14"/>
        <v>57512466.560000002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51206673.479999997</v>
      </c>
      <c r="C5" s="27">
        <v>5056919.92</v>
      </c>
      <c r="D5" s="27">
        <f>B5+C5</f>
        <v>56263593.399999999</v>
      </c>
      <c r="E5" s="27">
        <v>11527641.300000001</v>
      </c>
      <c r="F5" s="27">
        <v>11527641.300000001</v>
      </c>
      <c r="G5" s="27">
        <f>D5-E5</f>
        <v>44735952.099999994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493090.8</v>
      </c>
      <c r="C7" s="27">
        <v>12450733.880000001</v>
      </c>
      <c r="D7" s="27">
        <f>B7+C7</f>
        <v>12943824.680000002</v>
      </c>
      <c r="E7" s="27">
        <v>167310.22</v>
      </c>
      <c r="F7" s="27">
        <v>167310.22</v>
      </c>
      <c r="G7" s="27">
        <f>D7-E7</f>
        <v>12776514.460000001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51699764.279999994</v>
      </c>
      <c r="C15" s="30">
        <f t="shared" si="0"/>
        <v>17507653.800000001</v>
      </c>
      <c r="D15" s="30">
        <f t="shared" si="0"/>
        <v>69207418.079999998</v>
      </c>
      <c r="E15" s="30">
        <f t="shared" si="0"/>
        <v>11694951.520000001</v>
      </c>
      <c r="F15" s="30">
        <f t="shared" si="0"/>
        <v>11694951.520000001</v>
      </c>
      <c r="G15" s="30">
        <f t="shared" si="0"/>
        <v>57512466.559999995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26" sqref="A2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8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8" x14ac:dyDescent="0.2">
      <c r="A4" s="9" t="s">
        <v>57</v>
      </c>
      <c r="B4" s="31">
        <f>SUM(B5:B11)</f>
        <v>35623313.939999998</v>
      </c>
      <c r="C4" s="31">
        <f>SUM(C5:C11)</f>
        <v>1682605.26</v>
      </c>
      <c r="D4" s="31">
        <f>B4+C4</f>
        <v>37305919.199999996</v>
      </c>
      <c r="E4" s="31">
        <f>SUM(E5:E11)</f>
        <v>7788550.3399999999</v>
      </c>
      <c r="F4" s="31">
        <f>SUM(F5:F11)</f>
        <v>7788550.3399999999</v>
      </c>
      <c r="G4" s="31">
        <f>D4-E4</f>
        <v>29517368.859999996</v>
      </c>
    </row>
    <row r="5" spans="1:8" x14ac:dyDescent="0.2">
      <c r="A5" s="11" t="s">
        <v>61</v>
      </c>
      <c r="B5" s="27">
        <v>18282163.719999999</v>
      </c>
      <c r="C5" s="27">
        <v>0</v>
      </c>
      <c r="D5" s="27">
        <f t="shared" ref="D5:D68" si="0">B5+C5</f>
        <v>18282163.719999999</v>
      </c>
      <c r="E5" s="27">
        <v>4066061.48</v>
      </c>
      <c r="F5" s="27">
        <v>4066061.48</v>
      </c>
      <c r="G5" s="27">
        <f t="shared" ref="G5:G68" si="1">D5-E5</f>
        <v>14216102.239999998</v>
      </c>
      <c r="H5" s="6">
        <v>1100</v>
      </c>
    </row>
    <row r="6" spans="1:8" x14ac:dyDescent="0.2">
      <c r="A6" s="11" t="s">
        <v>62</v>
      </c>
      <c r="B6" s="27">
        <v>5726447.9199999999</v>
      </c>
      <c r="C6" s="27">
        <v>0</v>
      </c>
      <c r="D6" s="27">
        <f t="shared" si="0"/>
        <v>5726447.9199999999</v>
      </c>
      <c r="E6" s="27">
        <v>1726543.54</v>
      </c>
      <c r="F6" s="27">
        <v>1726543.54</v>
      </c>
      <c r="G6" s="27">
        <f t="shared" si="1"/>
        <v>3999904.38</v>
      </c>
      <c r="H6" s="6">
        <v>1200</v>
      </c>
    </row>
    <row r="7" spans="1:8" x14ac:dyDescent="0.2">
      <c r="A7" s="11" t="s">
        <v>63</v>
      </c>
      <c r="B7" s="27">
        <v>4075977.34</v>
      </c>
      <c r="C7" s="27">
        <v>900824.51</v>
      </c>
      <c r="D7" s="27">
        <f t="shared" si="0"/>
        <v>4976801.8499999996</v>
      </c>
      <c r="E7" s="27">
        <v>6759.24</v>
      </c>
      <c r="F7" s="27">
        <v>6759.24</v>
      </c>
      <c r="G7" s="27">
        <f t="shared" si="1"/>
        <v>4970042.6099999994</v>
      </c>
      <c r="H7" s="6">
        <v>1300</v>
      </c>
    </row>
    <row r="8" spans="1:8" x14ac:dyDescent="0.2">
      <c r="A8" s="11" t="s">
        <v>33</v>
      </c>
      <c r="B8" s="27">
        <v>5088390.16</v>
      </c>
      <c r="C8" s="27">
        <v>0</v>
      </c>
      <c r="D8" s="27">
        <f t="shared" si="0"/>
        <v>5088390.16</v>
      </c>
      <c r="E8" s="27">
        <v>1520155.53</v>
      </c>
      <c r="F8" s="27">
        <v>1520155.53</v>
      </c>
      <c r="G8" s="27">
        <f t="shared" si="1"/>
        <v>3568234.63</v>
      </c>
      <c r="H8" s="6">
        <v>1400</v>
      </c>
    </row>
    <row r="9" spans="1:8" x14ac:dyDescent="0.2">
      <c r="A9" s="11" t="s">
        <v>64</v>
      </c>
      <c r="B9" s="27">
        <v>2450334.7999999998</v>
      </c>
      <c r="C9" s="27">
        <v>781780.75</v>
      </c>
      <c r="D9" s="27">
        <f t="shared" si="0"/>
        <v>3232115.55</v>
      </c>
      <c r="E9" s="27">
        <v>469030.55</v>
      </c>
      <c r="F9" s="27">
        <v>469030.55</v>
      </c>
      <c r="G9" s="27">
        <f t="shared" si="1"/>
        <v>2763085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2242888.59</v>
      </c>
      <c r="C12" s="32">
        <f>SUM(C13:C21)</f>
        <v>865110.51000000013</v>
      </c>
      <c r="D12" s="32">
        <f t="shared" si="0"/>
        <v>3107999.1</v>
      </c>
      <c r="E12" s="32">
        <f>SUM(E13:E21)</f>
        <v>863323.32000000007</v>
      </c>
      <c r="F12" s="32">
        <f>SUM(F13:F21)</f>
        <v>863323.32000000007</v>
      </c>
      <c r="G12" s="32">
        <f t="shared" si="1"/>
        <v>2244675.7800000003</v>
      </c>
      <c r="H12" s="10">
        <v>0</v>
      </c>
    </row>
    <row r="13" spans="1:8" x14ac:dyDescent="0.2">
      <c r="A13" s="11" t="s">
        <v>66</v>
      </c>
      <c r="B13" s="27">
        <v>765000</v>
      </c>
      <c r="C13" s="27">
        <v>1.19</v>
      </c>
      <c r="D13" s="27">
        <f t="shared" si="0"/>
        <v>765001.19</v>
      </c>
      <c r="E13" s="27">
        <v>440.8</v>
      </c>
      <c r="F13" s="27">
        <v>440.8</v>
      </c>
      <c r="G13" s="27">
        <f t="shared" si="1"/>
        <v>764560.3899999999</v>
      </c>
      <c r="H13" s="6">
        <v>2100</v>
      </c>
    </row>
    <row r="14" spans="1:8" x14ac:dyDescent="0.2">
      <c r="A14" s="11" t="s">
        <v>67</v>
      </c>
      <c r="B14" s="27">
        <v>506500</v>
      </c>
      <c r="C14" s="27">
        <v>361804.84</v>
      </c>
      <c r="D14" s="27">
        <f t="shared" si="0"/>
        <v>868304.84000000008</v>
      </c>
      <c r="E14" s="27">
        <v>353757.7</v>
      </c>
      <c r="F14" s="27">
        <v>353757.7</v>
      </c>
      <c r="G14" s="27">
        <f t="shared" si="1"/>
        <v>514547.14000000007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17794.400000000001</v>
      </c>
      <c r="D15" s="27">
        <f t="shared" si="0"/>
        <v>17794.400000000001</v>
      </c>
      <c r="E15" s="27">
        <v>17794.400000000001</v>
      </c>
      <c r="F15" s="27">
        <v>17794.400000000001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50000</v>
      </c>
      <c r="C16" s="27">
        <v>1734</v>
      </c>
      <c r="D16" s="27">
        <f t="shared" si="0"/>
        <v>51734</v>
      </c>
      <c r="E16" s="27">
        <v>1734</v>
      </c>
      <c r="F16" s="27">
        <v>1734</v>
      </c>
      <c r="G16" s="27">
        <f t="shared" si="1"/>
        <v>50000</v>
      </c>
      <c r="H16" s="6">
        <v>2400</v>
      </c>
    </row>
    <row r="17" spans="1:8" x14ac:dyDescent="0.2">
      <c r="A17" s="11" t="s">
        <v>70</v>
      </c>
      <c r="B17" s="27">
        <v>99400</v>
      </c>
      <c r="C17" s="27">
        <v>356179.7</v>
      </c>
      <c r="D17" s="27">
        <f t="shared" si="0"/>
        <v>455579.7</v>
      </c>
      <c r="E17" s="27">
        <v>356179.7</v>
      </c>
      <c r="F17" s="27">
        <v>356179.7</v>
      </c>
      <c r="G17" s="27">
        <f t="shared" si="1"/>
        <v>99400</v>
      </c>
      <c r="H17" s="6">
        <v>2500</v>
      </c>
    </row>
    <row r="18" spans="1:8" x14ac:dyDescent="0.2">
      <c r="A18" s="11" t="s">
        <v>71</v>
      </c>
      <c r="B18" s="27">
        <v>564350</v>
      </c>
      <c r="C18" s="27">
        <v>0</v>
      </c>
      <c r="D18" s="27">
        <f t="shared" si="0"/>
        <v>564350</v>
      </c>
      <c r="E18" s="27">
        <v>57015.839999999997</v>
      </c>
      <c r="F18" s="27">
        <v>57015.839999999997</v>
      </c>
      <c r="G18" s="27">
        <f t="shared" si="1"/>
        <v>507334.16000000003</v>
      </c>
      <c r="H18" s="6">
        <v>2600</v>
      </c>
    </row>
    <row r="19" spans="1:8" x14ac:dyDescent="0.2">
      <c r="A19" s="11" t="s">
        <v>72</v>
      </c>
      <c r="B19" s="27">
        <v>115000</v>
      </c>
      <c r="C19" s="27">
        <v>66801.5</v>
      </c>
      <c r="D19" s="27">
        <f t="shared" si="0"/>
        <v>181801.5</v>
      </c>
      <c r="E19" s="27">
        <v>15606</v>
      </c>
      <c r="F19" s="27">
        <v>15606</v>
      </c>
      <c r="G19" s="27">
        <f t="shared" si="1"/>
        <v>166195.5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142638.59</v>
      </c>
      <c r="C21" s="27">
        <v>60794.879999999997</v>
      </c>
      <c r="D21" s="27">
        <f t="shared" si="0"/>
        <v>203433.47</v>
      </c>
      <c r="E21" s="27">
        <v>60794.879999999997</v>
      </c>
      <c r="F21" s="27">
        <v>60794.879999999997</v>
      </c>
      <c r="G21" s="27">
        <f t="shared" si="1"/>
        <v>142638.59</v>
      </c>
      <c r="H21" s="6">
        <v>2900</v>
      </c>
    </row>
    <row r="22" spans="1:8" x14ac:dyDescent="0.2">
      <c r="A22" s="9" t="s">
        <v>58</v>
      </c>
      <c r="B22" s="32">
        <f>SUM(B23:B31)</f>
        <v>12870470.950000001</v>
      </c>
      <c r="C22" s="32">
        <f>SUM(C23:C31)</f>
        <v>2509204.15</v>
      </c>
      <c r="D22" s="32">
        <f t="shared" si="0"/>
        <v>15379675.100000001</v>
      </c>
      <c r="E22" s="32">
        <f>SUM(E23:E31)</f>
        <v>2875767.64</v>
      </c>
      <c r="F22" s="32">
        <f>SUM(F23:F31)</f>
        <v>2875767.64</v>
      </c>
      <c r="G22" s="32">
        <f t="shared" si="1"/>
        <v>12503907.460000001</v>
      </c>
      <c r="H22" s="10">
        <v>0</v>
      </c>
    </row>
    <row r="23" spans="1:8" x14ac:dyDescent="0.2">
      <c r="A23" s="11" t="s">
        <v>75</v>
      </c>
      <c r="B23" s="27">
        <v>944400</v>
      </c>
      <c r="C23" s="27">
        <v>0</v>
      </c>
      <c r="D23" s="27">
        <f t="shared" si="0"/>
        <v>944400</v>
      </c>
      <c r="E23" s="27">
        <v>160748</v>
      </c>
      <c r="F23" s="27">
        <v>160748</v>
      </c>
      <c r="G23" s="27">
        <f t="shared" si="1"/>
        <v>783652</v>
      </c>
      <c r="H23" s="6">
        <v>3100</v>
      </c>
    </row>
    <row r="24" spans="1:8" x14ac:dyDescent="0.2">
      <c r="A24" s="11" t="s">
        <v>76</v>
      </c>
      <c r="B24" s="27">
        <v>953216.28</v>
      </c>
      <c r="C24" s="27">
        <v>0</v>
      </c>
      <c r="D24" s="27">
        <f t="shared" si="0"/>
        <v>953216.28</v>
      </c>
      <c r="E24" s="27">
        <v>0</v>
      </c>
      <c r="F24" s="27">
        <v>0</v>
      </c>
      <c r="G24" s="27">
        <f t="shared" si="1"/>
        <v>953216.28</v>
      </c>
      <c r="H24" s="6">
        <v>3200</v>
      </c>
    </row>
    <row r="25" spans="1:8" x14ac:dyDescent="0.2">
      <c r="A25" s="11" t="s">
        <v>77</v>
      </c>
      <c r="B25" s="27">
        <v>4900190.62</v>
      </c>
      <c r="C25" s="27">
        <v>217140</v>
      </c>
      <c r="D25" s="27">
        <f t="shared" si="0"/>
        <v>5117330.62</v>
      </c>
      <c r="E25" s="27">
        <v>98208.56</v>
      </c>
      <c r="F25" s="27">
        <v>98208.56</v>
      </c>
      <c r="G25" s="27">
        <f t="shared" si="1"/>
        <v>5019122.0600000005</v>
      </c>
      <c r="H25" s="6">
        <v>3300</v>
      </c>
    </row>
    <row r="26" spans="1:8" x14ac:dyDescent="0.2">
      <c r="A26" s="11" t="s">
        <v>78</v>
      </c>
      <c r="B26" s="27">
        <v>192215.17</v>
      </c>
      <c r="C26" s="27">
        <v>0</v>
      </c>
      <c r="D26" s="27">
        <f t="shared" si="0"/>
        <v>192215.17</v>
      </c>
      <c r="E26" s="27">
        <v>17029.57</v>
      </c>
      <c r="F26" s="27">
        <v>17029.57</v>
      </c>
      <c r="G26" s="27">
        <f t="shared" si="1"/>
        <v>175185.6</v>
      </c>
      <c r="H26" s="6">
        <v>3400</v>
      </c>
    </row>
    <row r="27" spans="1:8" x14ac:dyDescent="0.2">
      <c r="A27" s="11" t="s">
        <v>79</v>
      </c>
      <c r="B27" s="27">
        <v>3504021.22</v>
      </c>
      <c r="C27" s="27">
        <v>2220840.15</v>
      </c>
      <c r="D27" s="27">
        <f t="shared" si="0"/>
        <v>5724861.3700000001</v>
      </c>
      <c r="E27" s="27">
        <v>2268833</v>
      </c>
      <c r="F27" s="27">
        <v>2268833</v>
      </c>
      <c r="G27" s="27">
        <f t="shared" si="1"/>
        <v>3456028.37</v>
      </c>
      <c r="H27" s="6">
        <v>3500</v>
      </c>
    </row>
    <row r="28" spans="1:8" x14ac:dyDescent="0.2">
      <c r="A28" s="11" t="s">
        <v>126</v>
      </c>
      <c r="B28" s="27">
        <v>310000</v>
      </c>
      <c r="C28" s="27">
        <v>71224</v>
      </c>
      <c r="D28" s="27">
        <f t="shared" si="0"/>
        <v>381224</v>
      </c>
      <c r="E28" s="27">
        <v>71224</v>
      </c>
      <c r="F28" s="27">
        <v>71224</v>
      </c>
      <c r="G28" s="27">
        <f t="shared" si="1"/>
        <v>310000</v>
      </c>
      <c r="H28" s="6">
        <v>3600</v>
      </c>
    </row>
    <row r="29" spans="1:8" x14ac:dyDescent="0.2">
      <c r="A29" s="11" t="s">
        <v>80</v>
      </c>
      <c r="B29" s="27">
        <v>385000</v>
      </c>
      <c r="C29" s="27">
        <v>0</v>
      </c>
      <c r="D29" s="27">
        <f t="shared" si="0"/>
        <v>385000</v>
      </c>
      <c r="E29" s="27">
        <v>48171.99</v>
      </c>
      <c r="F29" s="27">
        <v>48171.99</v>
      </c>
      <c r="G29" s="27">
        <f t="shared" si="1"/>
        <v>336828.01</v>
      </c>
      <c r="H29" s="6">
        <v>3700</v>
      </c>
    </row>
    <row r="30" spans="1:8" x14ac:dyDescent="0.2">
      <c r="A30" s="11" t="s">
        <v>81</v>
      </c>
      <c r="B30" s="27">
        <v>438500</v>
      </c>
      <c r="C30" s="27">
        <v>0</v>
      </c>
      <c r="D30" s="27">
        <f t="shared" si="0"/>
        <v>438500</v>
      </c>
      <c r="E30" s="27">
        <v>19450</v>
      </c>
      <c r="F30" s="27">
        <v>19450</v>
      </c>
      <c r="G30" s="27">
        <f t="shared" si="1"/>
        <v>419050</v>
      </c>
      <c r="H30" s="6">
        <v>3800</v>
      </c>
    </row>
    <row r="31" spans="1:8" x14ac:dyDescent="0.2">
      <c r="A31" s="11" t="s">
        <v>18</v>
      </c>
      <c r="B31" s="27">
        <v>1242927.6599999999</v>
      </c>
      <c r="C31" s="27">
        <v>0</v>
      </c>
      <c r="D31" s="27">
        <f t="shared" si="0"/>
        <v>1242927.6599999999</v>
      </c>
      <c r="E31" s="27">
        <v>192102.52</v>
      </c>
      <c r="F31" s="27">
        <v>192102.52</v>
      </c>
      <c r="G31" s="27">
        <f t="shared" si="1"/>
        <v>1050825.1399999999</v>
      </c>
      <c r="H31" s="6">
        <v>3900</v>
      </c>
    </row>
    <row r="32" spans="1:8" x14ac:dyDescent="0.2">
      <c r="A32" s="9" t="s">
        <v>118</v>
      </c>
      <c r="B32" s="32">
        <f>SUM(B33:B41)</f>
        <v>470000</v>
      </c>
      <c r="C32" s="32">
        <f>SUM(C33:C41)</f>
        <v>0</v>
      </c>
      <c r="D32" s="32">
        <f t="shared" si="0"/>
        <v>470000</v>
      </c>
      <c r="E32" s="32">
        <f>SUM(E33:E41)</f>
        <v>0</v>
      </c>
      <c r="F32" s="32">
        <f>SUM(F33:F41)</f>
        <v>0</v>
      </c>
      <c r="G32" s="32">
        <f t="shared" si="1"/>
        <v>470000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470000</v>
      </c>
      <c r="C36" s="27">
        <v>0</v>
      </c>
      <c r="D36" s="27">
        <f t="shared" si="0"/>
        <v>470000</v>
      </c>
      <c r="E36" s="27">
        <v>0</v>
      </c>
      <c r="F36" s="27">
        <v>0</v>
      </c>
      <c r="G36" s="27">
        <f t="shared" si="1"/>
        <v>470000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493090.8</v>
      </c>
      <c r="C42" s="32">
        <f>SUM(C43:C51)</f>
        <v>390941.18</v>
      </c>
      <c r="D42" s="32">
        <f t="shared" si="0"/>
        <v>884031.98</v>
      </c>
      <c r="E42" s="32">
        <f>SUM(E43:E51)</f>
        <v>167310.22</v>
      </c>
      <c r="F42" s="32">
        <f>SUM(F43:F51)</f>
        <v>167310.22</v>
      </c>
      <c r="G42" s="32">
        <f t="shared" si="1"/>
        <v>716721.76</v>
      </c>
      <c r="H42" s="10">
        <v>0</v>
      </c>
    </row>
    <row r="43" spans="1:8" x14ac:dyDescent="0.2">
      <c r="A43" s="3" t="s">
        <v>89</v>
      </c>
      <c r="B43" s="27">
        <v>483575</v>
      </c>
      <c r="C43" s="27">
        <v>117028.46</v>
      </c>
      <c r="D43" s="27">
        <f t="shared" si="0"/>
        <v>600603.46</v>
      </c>
      <c r="E43" s="27">
        <v>14785.3</v>
      </c>
      <c r="F43" s="27">
        <v>14785.3</v>
      </c>
      <c r="G43" s="27">
        <f t="shared" si="1"/>
        <v>585818.15999999992</v>
      </c>
      <c r="H43" s="6">
        <v>5100</v>
      </c>
    </row>
    <row r="44" spans="1:8" x14ac:dyDescent="0.2">
      <c r="A44" s="11" t="s">
        <v>90</v>
      </c>
      <c r="B44" s="27">
        <v>3515.8</v>
      </c>
      <c r="C44" s="27">
        <v>173508.92</v>
      </c>
      <c r="D44" s="27">
        <f t="shared" si="0"/>
        <v>177024.72</v>
      </c>
      <c r="E44" s="27">
        <v>114708.92</v>
      </c>
      <c r="F44" s="27">
        <v>114708.92</v>
      </c>
      <c r="G44" s="27">
        <f t="shared" si="1"/>
        <v>62315.8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14268</v>
      </c>
      <c r="D45" s="27">
        <f t="shared" si="0"/>
        <v>14268</v>
      </c>
      <c r="E45" s="27">
        <v>0</v>
      </c>
      <c r="F45" s="27">
        <v>0</v>
      </c>
      <c r="G45" s="27">
        <f t="shared" si="1"/>
        <v>14268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6000</v>
      </c>
      <c r="C48" s="27">
        <v>86135.8</v>
      </c>
      <c r="D48" s="27">
        <f t="shared" si="0"/>
        <v>92135.8</v>
      </c>
      <c r="E48" s="27">
        <v>37816</v>
      </c>
      <c r="F48" s="27">
        <v>37816</v>
      </c>
      <c r="G48" s="27">
        <f t="shared" si="1"/>
        <v>54319.8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12059792.699999999</v>
      </c>
      <c r="D52" s="32">
        <f t="shared" si="0"/>
        <v>12059792.699999999</v>
      </c>
      <c r="E52" s="32">
        <f>SUM(E53:E55)</f>
        <v>0</v>
      </c>
      <c r="F52" s="32">
        <f>SUM(F53:F55)</f>
        <v>0</v>
      </c>
      <c r="G52" s="32">
        <f t="shared" si="1"/>
        <v>12059792.699999999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12059792.699999999</v>
      </c>
      <c r="D54" s="27">
        <f t="shared" si="0"/>
        <v>12059792.699999999</v>
      </c>
      <c r="E54" s="27">
        <v>0</v>
      </c>
      <c r="F54" s="27">
        <v>0</v>
      </c>
      <c r="G54" s="27">
        <f t="shared" si="1"/>
        <v>12059792.699999999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51699764.280000001</v>
      </c>
      <c r="C76" s="30">
        <f t="shared" si="4"/>
        <v>17507653.799999997</v>
      </c>
      <c r="D76" s="30">
        <f t="shared" si="4"/>
        <v>69207418.079999998</v>
      </c>
      <c r="E76" s="30">
        <f t="shared" si="4"/>
        <v>11694951.520000001</v>
      </c>
      <c r="F76" s="30">
        <f t="shared" si="4"/>
        <v>11694951.520000001</v>
      </c>
      <c r="G76" s="30">
        <f t="shared" si="4"/>
        <v>57512466.559999987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40" t="s">
        <v>137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439850.68</v>
      </c>
      <c r="C5" s="32">
        <f t="shared" si="0"/>
        <v>0</v>
      </c>
      <c r="D5" s="32">
        <f t="shared" si="0"/>
        <v>439850.68</v>
      </c>
      <c r="E5" s="32">
        <f t="shared" si="0"/>
        <v>92650.23</v>
      </c>
      <c r="F5" s="32">
        <f t="shared" si="0"/>
        <v>92650.23</v>
      </c>
      <c r="G5" s="32">
        <f t="shared" si="0"/>
        <v>347200.45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439850.68</v>
      </c>
      <c r="C8" s="27">
        <v>0</v>
      </c>
      <c r="D8" s="27">
        <f t="shared" si="1"/>
        <v>439850.68</v>
      </c>
      <c r="E8" s="27">
        <v>92650.23</v>
      </c>
      <c r="F8" s="27">
        <v>92650.23</v>
      </c>
      <c r="G8" s="27">
        <f t="shared" si="2"/>
        <v>347200.45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51259913.600000001</v>
      </c>
      <c r="C15" s="32">
        <f t="shared" si="3"/>
        <v>17507653.800000001</v>
      </c>
      <c r="D15" s="32">
        <f t="shared" si="3"/>
        <v>68767567.400000006</v>
      </c>
      <c r="E15" s="32">
        <f t="shared" si="3"/>
        <v>11602301.289999999</v>
      </c>
      <c r="F15" s="32">
        <f t="shared" si="3"/>
        <v>11602301.289999999</v>
      </c>
      <c r="G15" s="32">
        <f t="shared" si="3"/>
        <v>57165266.110000007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51259913.600000001</v>
      </c>
      <c r="C20" s="27">
        <v>17507653.800000001</v>
      </c>
      <c r="D20" s="27">
        <f t="shared" si="5"/>
        <v>68767567.400000006</v>
      </c>
      <c r="E20" s="27">
        <v>11602301.289999999</v>
      </c>
      <c r="F20" s="27">
        <v>11602301.289999999</v>
      </c>
      <c r="G20" s="27">
        <f t="shared" si="4"/>
        <v>57165266.110000007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51699764.280000001</v>
      </c>
      <c r="C41" s="28">
        <f t="shared" si="12"/>
        <v>17507653.800000001</v>
      </c>
      <c r="D41" s="28">
        <f t="shared" si="12"/>
        <v>69207418.080000013</v>
      </c>
      <c r="E41" s="28">
        <f t="shared" si="12"/>
        <v>11694951.52</v>
      </c>
      <c r="F41" s="28">
        <f t="shared" si="12"/>
        <v>11694951.52</v>
      </c>
      <c r="G41" s="28">
        <f t="shared" si="12"/>
        <v>57512466.56000001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2018-07-14T22:21:14Z</cp:lastPrinted>
  <dcterms:created xsi:type="dcterms:W3CDTF">2014-02-10T03:37:14Z</dcterms:created>
  <dcterms:modified xsi:type="dcterms:W3CDTF">2025-05-05T22:25:43Z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