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21.67\Dpto_Contabilidad\2025\ESTADOS FINANCIEROS\2do Trimestre\SIRET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F12" i="2"/>
  <c r="E4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<sst xmlns="http://schemas.openxmlformats.org/spreadsheetml/2006/main" count="27" uniqueCount="27">
  <si>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</si>
  <si>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</si>
  <si>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</si>
  <si>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</si>
  <si>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</si>
  <si>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</si>
  <si>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</si>
  <si>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</si>
  <si>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</si>
  <si>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</si>
  <si>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</si>
  <si>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</si>
  <si>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</si>
  <si>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</si>
  <si>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</si>
  <si>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</si>
  <si>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</si>
  <si>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</si>
  <si>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</si>
  <si>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</si>
  <si>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</si>
  <si>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</si>
  <si>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</si>
  <si>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</si>
  <si>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</si>
  <si>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</si>
  <si>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UNIVERSIDAD TECNOLOGICA DE SAN MIGUEL ALLENDE
Estado Analítico del Activo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</si>
</sst>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25</xdr:row>
      <xdr:rowOff>0</xdr:rowOff>
    </xdr:from>
    <xdr:to>
      <xdr:col>0</xdr:col>
      <xdr:colOff>3086101</xdr:colOff>
      <xdr:row>29</xdr:row>
      <xdr:rowOff>118110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1" y="4019550"/>
          <a:ext cx="3086100" cy="68961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RECTORIA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2</xdr:col>
      <xdr:colOff>809625</xdr:colOff>
      <xdr:row>25</xdr:row>
      <xdr:rowOff>0</xdr:rowOff>
    </xdr:from>
    <xdr:to>
      <xdr:col>5</xdr:col>
      <xdr:colOff>226695</xdr:colOff>
      <xdr:row>29</xdr:row>
      <xdr:rowOff>118110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5762625" y="4019550"/>
          <a:ext cx="2988945" cy="68961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LA DIRECCIÓN DE </a:t>
          </a: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ADMINISTRACIÓN Y FINANZAS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tabSelected="1" zoomScaleNormal="100" workbookViewId="0">
      <selection activeCell="B38" sqref="B38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236773359.46999997</v>
      </c>
      <c r="C3" s="8">
        <f t="shared" ref="C3:F3" si="0">C4+C12</f>
        <v>251754096.70999998</v>
      </c>
      <c r="D3" s="8">
        <f t="shared" si="0"/>
        <v>229144251.59999999</v>
      </c>
      <c r="E3" s="8">
        <f t="shared" si="0"/>
        <v>259383204.58000001</v>
      </c>
      <c r="F3" s="8">
        <f t="shared" si="0"/>
        <v>22609845.110000003</v>
      </c>
    </row>
    <row r="4" spans="1:6" x14ac:dyDescent="0.2">
      <c r="A4" s="5" t="s">
        <v>4</v>
      </c>
      <c r="B4" s="8">
        <f>SUM(B5:B11)</f>
        <v>74886260.859999999</v>
      </c>
      <c r="C4" s="8">
        <f>SUM(C5:C11)</f>
        <v>236296524.98999998</v>
      </c>
      <c r="D4" s="8">
        <f>SUM(D5:D11)</f>
        <v>217377086.18000001</v>
      </c>
      <c r="E4" s="8">
        <f>SUM(E5:E11)</f>
        <v>93805699.670000017</v>
      </c>
      <c r="F4" s="8">
        <f>SUM(F5:F11)</f>
        <v>18919438.810000006</v>
      </c>
    </row>
    <row r="5" spans="1:6" x14ac:dyDescent="0.2">
      <c r="A5" s="6" t="s">
        <v>5</v>
      </c>
      <c r="B5" s="9">
        <v>68682238.340000004</v>
      </c>
      <c r="C5" s="9">
        <v>137986065.93000001</v>
      </c>
      <c r="D5" s="9">
        <v>122476191.76000001</v>
      </c>
      <c r="E5" s="9">
        <f>B5+C5-D5</f>
        <v>84192112.510000005</v>
      </c>
      <c r="F5" s="9">
        <f t="shared" ref="F5:F11" si="1">E5-B5</f>
        <v>15509874.170000002</v>
      </c>
    </row>
    <row r="6" spans="1:6" x14ac:dyDescent="0.2">
      <c r="A6" s="6" t="s">
        <v>6</v>
      </c>
      <c r="B6" s="9">
        <v>3785946.81</v>
      </c>
      <c r="C6" s="9">
        <v>94656735.390000001</v>
      </c>
      <c r="D6" s="9">
        <v>93844596.079999998</v>
      </c>
      <c r="E6" s="9">
        <f t="shared" ref="E6:E11" si="2">B6+C6-D6</f>
        <v>4598086.1200000048</v>
      </c>
      <c r="F6" s="9">
        <f t="shared" si="1"/>
        <v>812139.31000000471</v>
      </c>
    </row>
    <row r="7" spans="1:6" x14ac:dyDescent="0.2">
      <c r="A7" s="6" t="s">
        <v>7</v>
      </c>
      <c r="B7" s="9">
        <v>2398031.71</v>
      </c>
      <c r="C7" s="9">
        <v>3653723.67</v>
      </c>
      <c r="D7" s="9">
        <v>1056298.3400000001</v>
      </c>
      <c r="E7" s="9">
        <f t="shared" si="2"/>
        <v>4995457.04</v>
      </c>
      <c r="F7" s="9">
        <f t="shared" si="1"/>
        <v>2597425.33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20044</v>
      </c>
      <c r="C11" s="9">
        <v>0</v>
      </c>
      <c r="D11" s="9">
        <v>0</v>
      </c>
      <c r="E11" s="9">
        <f t="shared" si="2"/>
        <v>20044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161887098.60999998</v>
      </c>
      <c r="C12" s="8">
        <f>SUM(C13:C21)</f>
        <v>15457571.719999999</v>
      </c>
      <c r="D12" s="8">
        <f>SUM(D13:D21)</f>
        <v>11767165.42</v>
      </c>
      <c r="E12" s="8">
        <f>SUM(E13:E21)</f>
        <v>165577504.91</v>
      </c>
      <c r="F12" s="8">
        <f>SUM(F13:F21)</f>
        <v>3690406.299999997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135688493.87</v>
      </c>
      <c r="C15" s="10">
        <v>14880175.68</v>
      </c>
      <c r="D15" s="10">
        <v>11478467.4</v>
      </c>
      <c r="E15" s="10">
        <f t="shared" si="4"/>
        <v>139090202.15000001</v>
      </c>
      <c r="F15" s="10">
        <f t="shared" si="3"/>
        <v>3401708.2800000012</v>
      </c>
    </row>
    <row r="16" spans="1:6" x14ac:dyDescent="0.2">
      <c r="A16" s="6" t="s">
        <v>14</v>
      </c>
      <c r="B16" s="9">
        <v>66005887.700000003</v>
      </c>
      <c r="C16" s="9">
        <v>577396.04</v>
      </c>
      <c r="D16" s="9">
        <v>288698.02</v>
      </c>
      <c r="E16" s="9">
        <f t="shared" si="4"/>
        <v>66294585.719999999</v>
      </c>
      <c r="F16" s="9">
        <f t="shared" si="3"/>
        <v>288698.01999999583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-39807282.960000001</v>
      </c>
      <c r="C18" s="9">
        <v>0</v>
      </c>
      <c r="D18" s="9">
        <v>0</v>
      </c>
      <c r="E18" s="9">
        <f t="shared" si="4"/>
        <v>-39807282.960000001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9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Utsma_Panteras_2</cp:lastModifiedBy>
  <cp:lastPrinted>2025-07-25T19:50:52Z</cp:lastPrinted>
  <dcterms:created xsi:type="dcterms:W3CDTF">2014-02-09T04:04:15Z</dcterms:created>
  <dcterms:modified xsi:type="dcterms:W3CDTF">2025-07-25T20:04:21Z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