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 Rivera Ramírez\Desktop\SIRET\CORREGIR\"/>
    </mc:Choice>
  </mc:AlternateContent>
  <bookViews>
    <workbookView xWindow="0" yWindow="0" windowWidth="23040" windowHeight="849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<sst xmlns="http://schemas.openxmlformats.org/spreadsheetml/2006/main" count="64" uniqueCount="64">
  <si>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</si>
  <si>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</si>
  <si>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</si>
  <si>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</si>
  <si>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</si>
  <si>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</si>
  <si>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</si>
  <si>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</si>
  <si>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</si>
  <si>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</si>
  <si>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</si>
  <si>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</si>
  <si>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</si>
  <si>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</si>
  <si>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</si>
  <si>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</si>
  <si>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</si>
  <si>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</si>
  <si>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</si>
  <si>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</si>
  <si>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</si>
  <si>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</si>
  <si>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</si>
  <si>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</si>
  <si>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</si>
  <si>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</si>
  <si>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</si>
  <si>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</si>
  <si>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</si>
  <si>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</si>
  <si>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</si>
  <si>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</si>
  <si>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</si>
  <si>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</si>
  <si>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</si>
  <si>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</si>
  <si>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</si>
  <si>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</si>
  <si>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</si>
  <si>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</si>
  <si>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</si>
  <si>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</si>
  <si>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</si>
  <si>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</si>
  <si>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</si>
  <si>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</si>
  <si>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</si>
  <si>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</si>
  <si>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</si>
  <si>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</si>
  <si>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</si>
  <si>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</si>
  <si>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</si>
  <si>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</si>
  <si>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</si>
  <si>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</si>
  <si>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</si>
  <si>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</si>
  <si>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</si>
  <si>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UNIVERSIDAD TECNOLOGICA DE SAN MIGUEL ALLENDE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</si>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</sst>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10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0</xdr:col>
      <xdr:colOff>3248025</xdr:colOff>
      <xdr:row>45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591300"/>
          <a:ext cx="324802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333375</xdr:colOff>
      <xdr:row>41</xdr:row>
      <xdr:rowOff>28575</xdr:rowOff>
    </xdr:from>
    <xdr:to>
      <xdr:col>3</xdr:col>
      <xdr:colOff>1026795</xdr:colOff>
      <xdr:row>46</xdr:row>
      <xdr:rowOff>3810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495800" y="661987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27" sqref="A27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0" t="s">
        <v>59</v>
      </c>
      <c r="B1" s="20"/>
      <c r="C1" s="20"/>
      <c r="D1" s="20"/>
      <c r="E1" s="20"/>
      <c r="F1" s="20"/>
      <c r="G1" s="23"/>
    </row>
    <row r="2" spans="1:8" ht="15" customHeight="1" x14ac:dyDescent="0.2">
      <c r="A2" s="24" t="s">
        <v>58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51699764.280000001</v>
      </c>
      <c r="C5" s="15">
        <f t="shared" ref="C5:G5" si="0">+C6+C9+C18+C22+C25+C30</f>
        <v>63048229.560000002</v>
      </c>
      <c r="D5" s="15">
        <f t="shared" si="0"/>
        <v>114747993.84</v>
      </c>
      <c r="E5" s="15">
        <f t="shared" si="0"/>
        <v>36630164.130000003</v>
      </c>
      <c r="F5" s="15">
        <f t="shared" si="0"/>
        <v>36653934.030000001</v>
      </c>
      <c r="G5" s="15">
        <f t="shared" si="0"/>
        <v>78117829.709999993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34844773.420000002</v>
      </c>
      <c r="C9" s="16">
        <f>SUM(C10:C17)</f>
        <v>60873707.160000004</v>
      </c>
      <c r="D9" s="16">
        <f t="shared" ref="D9:G9" si="2">SUM(D10:D17)</f>
        <v>95718480.579999998</v>
      </c>
      <c r="E9" s="16">
        <f t="shared" si="2"/>
        <v>31822968.43</v>
      </c>
      <c r="F9" s="16">
        <f t="shared" si="2"/>
        <v>31846738.330000002</v>
      </c>
      <c r="G9" s="16">
        <f t="shared" si="2"/>
        <v>63895512.149999991</v>
      </c>
      <c r="H9" s="7">
        <v>0</v>
      </c>
    </row>
    <row r="10" spans="1:8" x14ac:dyDescent="0.2">
      <c r="A10" s="9" t="s">
        <v>4</v>
      </c>
      <c r="B10" s="17">
        <v>30504798.84</v>
      </c>
      <c r="C10" s="17">
        <v>60791314.850000001</v>
      </c>
      <c r="D10" s="17">
        <f t="shared" ref="D10:D17" si="3">B10+C10</f>
        <v>91296113.689999998</v>
      </c>
      <c r="E10" s="17">
        <v>30702252.309999999</v>
      </c>
      <c r="F10" s="17">
        <v>30726022.210000001</v>
      </c>
      <c r="G10" s="17">
        <f t="shared" ref="G10:G17" si="4">D10-E10</f>
        <v>60593861.379999995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4339974.58</v>
      </c>
      <c r="C12" s="17">
        <v>82392.31</v>
      </c>
      <c r="D12" s="17">
        <f t="shared" si="3"/>
        <v>4422366.8899999997</v>
      </c>
      <c r="E12" s="17">
        <v>1120716.1200000001</v>
      </c>
      <c r="F12" s="17">
        <v>1120716.1200000001</v>
      </c>
      <c r="G12" s="17">
        <f t="shared" si="4"/>
        <v>3301650.7699999996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16854990.859999999</v>
      </c>
      <c r="C18" s="16">
        <f>SUM(C19:C21)</f>
        <v>2174522.4</v>
      </c>
      <c r="D18" s="16">
        <f t="shared" ref="D18:G18" si="5">SUM(D19:D21)</f>
        <v>19029513.259999998</v>
      </c>
      <c r="E18" s="16">
        <f t="shared" si="5"/>
        <v>4807195.7</v>
      </c>
      <c r="F18" s="16">
        <f t="shared" si="5"/>
        <v>4807195.7</v>
      </c>
      <c r="G18" s="16">
        <f t="shared" si="5"/>
        <v>14222317.559999997</v>
      </c>
      <c r="H18" s="7">
        <v>0</v>
      </c>
    </row>
    <row r="19" spans="1:8" x14ac:dyDescent="0.2">
      <c r="A19" s="9" t="s">
        <v>13</v>
      </c>
      <c r="B19" s="17">
        <v>16415140.18</v>
      </c>
      <c r="C19" s="17">
        <v>2174226.0099999998</v>
      </c>
      <c r="D19" s="17">
        <f t="shared" ref="D19:D21" si="6">B19+C19</f>
        <v>18589366.189999998</v>
      </c>
      <c r="E19" s="17">
        <v>4674478.82</v>
      </c>
      <c r="F19" s="17">
        <v>4674478.82</v>
      </c>
      <c r="G19" s="17">
        <f t="shared" ref="G19:G21" si="7">D19-E19</f>
        <v>13914887.369999997</v>
      </c>
      <c r="H19" s="7" t="s">
        <v>43</v>
      </c>
    </row>
    <row r="20" spans="1:8" x14ac:dyDescent="0.2">
      <c r="A20" s="9" t="s">
        <v>14</v>
      </c>
      <c r="B20" s="17">
        <v>439850.68</v>
      </c>
      <c r="C20" s="17">
        <v>296.39</v>
      </c>
      <c r="D20" s="17">
        <f t="shared" si="6"/>
        <v>440147.07</v>
      </c>
      <c r="E20" s="17">
        <v>132716.88</v>
      </c>
      <c r="F20" s="17">
        <v>132716.88</v>
      </c>
      <c r="G20" s="17">
        <f t="shared" si="7"/>
        <v>307430.19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19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26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26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26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57</v>
      </c>
      <c r="B36" s="18">
        <f t="shared" ref="B36:G36" si="17">+B5+B32+B33+B34</f>
        <v>51699764.280000001</v>
      </c>
      <c r="C36" s="18">
        <f t="shared" si="17"/>
        <v>63048229.560000002</v>
      </c>
      <c r="D36" s="18">
        <f t="shared" si="17"/>
        <v>114747993.84</v>
      </c>
      <c r="E36" s="18">
        <f t="shared" si="17"/>
        <v>36630164.130000003</v>
      </c>
      <c r="F36" s="18">
        <f t="shared" si="17"/>
        <v>36653934.030000001</v>
      </c>
      <c r="G36" s="18">
        <f t="shared" si="17"/>
        <v>78117829.709999993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5:B35 B31:B34" name="Rango1_3"/>
    <protectedRange sqref="B4:G5" name="Rango1_2_2"/>
    <protectedRange sqref="A36:G36" name="Rango1_1_2"/>
    <protectedRange sqref="A31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Karla Rivera Ramírez</cp:lastModifiedBy>
  <cp:lastPrinted>2025-07-25T20:00:17Z</cp:lastPrinted>
  <dcterms:created xsi:type="dcterms:W3CDTF">2012-12-11T21:13:37Z</dcterms:created>
  <dcterms:modified xsi:type="dcterms:W3CDTF">2025-07-29T05:46:39Z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