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23040" windowHeight="8496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<sst xmlns="http://schemas.openxmlformats.org/spreadsheetml/2006/main" count="191" uniqueCount="138">
  <si>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</si>
  <si>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</si>
  <si>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</si>
  <si>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</si>
  <si>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</si>
  <si>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</si>
  <si>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</si>
  <si>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</si>
  <si>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</si>
  <si>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</si>
  <si>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</si>
  <si>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</si>
  <si>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</si>
  <si>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</si>
  <si>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</si>
  <si>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</si>
  <si>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</si>
  <si>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</si>
  <si>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</si>
  <si>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</si>
  <si>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</si>
  <si>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</si>
  <si>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</si>
  <si>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</si>
  <si>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</si>
  <si>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</si>
  <si>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</si>
  <si>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</si>
  <si>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</si>
  <si>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</si>
  <si>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</si>
  <si>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</si>
  <si>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</si>
  <si>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</si>
  <si>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</si>
  <si>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</si>
  <si>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</si>
  <si>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</si>
  <si>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</si>
  <si>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</si>
  <si>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</si>
  <si>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</si>
  <si>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</si>
  <si>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</si>
  <si>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</si>
  <si>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</si>
  <si>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</si>
  <si>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</si>
  <si>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</si>
  <si>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</si>
  <si>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</si>
  <si>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</si>
  <si>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</si>
  <si>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</si>
  <si>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</si>
  <si>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</si>
  <si>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</si>
  <si>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</si>
  <si>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</si>
  <si>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</si>
  <si>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</si>
  <si>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</si>
  <si>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</si>
  <si>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</si>
  <si>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</si>
  <si>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</si>
  <si>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</si>
  <si>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</si>
  <si>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</si>
  <si>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</si>
  <si>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</si>
  <si>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</si>
  <si>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</si>
  <si>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</si>
  <si>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</si>
  <si>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</si>
  <si>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</si>
  <si>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</si>
  <si>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</si>
  <si>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</si>
  <si>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</si>
  <si>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</si>
  <si>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</si>
  <si>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</si>
  <si>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</si>
  <si>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</si>
  <si>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</si>
  <si>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</si>
  <si>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</si>
  <si>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</si>
  <si>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</si>
  <si>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</si>
  <si>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</si>
  <si>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</si>
  <si>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</si>
  <si>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</si>
  <si>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</si>
  <si>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</si>
  <si>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</si>
  <si>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</si>
  <si>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</si>
  <si>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</si>
  <si>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</si>
  <si>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</si>
  <si>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</si>
  <si>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</si>
  <si>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</si>
  <si>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</si>
  <si>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</si>
  <si>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</si>
  <si>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</si>
  <si>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</si>
  <si>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</si>
  <si>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</si>
  <si>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</si>
  <si>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</si>
  <si>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</si>
  <si>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</si>
  <si>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</si>
  <si>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</si>
  <si>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</si>
  <si>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</si>
  <si>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</si>
  <si>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</si>
  <si>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</si>
  <si>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</si>
  <si>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</si>
  <si>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</si>
  <si>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UNIVERSIDAD TECNOLOGICA DE SAN MIGUEL ALLENDE
Estado Analítico del Ejercicio del Presupuesto de Egresos
Clasificación por Objeto del Gasto (Capítulo y Concepto)
Del 1 de Enero al 30 de Septiembre de 2025
(Cifras en Pesos)</t>
  </si>
  <si>
    <t>UNIVERSIDAD TECNOLOGICA DE SAN MIGUEL ALLENDE
Estado Analítico del Ejercicio del Presupuesto de Egresos
Clasificación Económica (por Tipo de Gasto)
Del 1 de Enero al 30 de Septiembre de 2025
(Cifras en Pesos)</t>
  </si>
  <si>
    <t>211213050010000 RECTORÍA GENERAL UTSMA</t>
  </si>
  <si>
    <t>211213050020000 DIR DE ADMINISTRACIÓN Y</t>
  </si>
  <si>
    <t>211213050030000 DIRECCIÓN ACADÉMICA UTSM</t>
  </si>
  <si>
    <t>211213050040000 DIRECCIÓN DE VINCULACIÓN</t>
  </si>
  <si>
    <t>211213050A10000 ÓRGANO INTERNO DE CONTRO</t>
  </si>
  <si>
    <t>211213050D10000 UTSMA EXTENSIÓN DOCTOR M</t>
  </si>
  <si>
    <t>UNIVERSIDAD TECNOLOGICA DE SAN MIGUEL ALLENDE
Estado Analítico del Ejercicio del Presupuesto de Egresos
Clasificación Administrativa
Del 1 de Enero al 30 de Septiembre de 2025
(Cifras en Pesos)</t>
  </si>
  <si>
    <t>UNIVERSIDAD TECNOLOGICA DE SAN MIGUEL ALLENDE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</si>
</sst>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43</xdr:row>
      <xdr:rowOff>99060</xdr:rowOff>
    </xdr:from>
    <xdr:to>
      <xdr:col>1</xdr:col>
      <xdr:colOff>518160</xdr:colOff>
      <xdr:row>48</xdr:row>
      <xdr:rowOff>87630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25780" y="6454140"/>
          <a:ext cx="3116580" cy="6362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DIRECCION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DE ADMINISTRACION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571500</xdr:colOff>
      <xdr:row>43</xdr:row>
      <xdr:rowOff>99060</xdr:rowOff>
    </xdr:from>
    <xdr:to>
      <xdr:col>6</xdr:col>
      <xdr:colOff>230505</xdr:colOff>
      <xdr:row>48</xdr:row>
      <xdr:rowOff>87630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760720" y="6454140"/>
          <a:ext cx="3560445" cy="6362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4" t="s">
        <v>136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4943700.82</v>
      </c>
      <c r="C5" s="23">
        <v>14198674.08</v>
      </c>
      <c r="D5" s="23">
        <f>B5+C5</f>
        <v>19142374.899999999</v>
      </c>
      <c r="E5" s="23">
        <v>9331070.0600000005</v>
      </c>
      <c r="F5" s="23">
        <v>9331070.0600000005</v>
      </c>
      <c r="G5" s="23">
        <f>D5-E5</f>
        <v>9811304.839999998</v>
      </c>
    </row>
    <row r="6" spans="1:7" x14ac:dyDescent="0.2">
      <c r="A6" s="14" t="s">
        <v>131</v>
      </c>
      <c r="B6" s="23">
        <v>16605129.060000001</v>
      </c>
      <c r="C6" s="23">
        <v>3462987.74</v>
      </c>
      <c r="D6" s="23">
        <f t="shared" ref="D6:D11" si="0">B6+C6</f>
        <v>20068116.800000001</v>
      </c>
      <c r="E6" s="23">
        <v>9947725.9299999997</v>
      </c>
      <c r="F6" s="23">
        <v>9947725.9299999997</v>
      </c>
      <c r="G6" s="23">
        <f t="shared" ref="G6:G11" si="1">D6-E6</f>
        <v>10120390.870000001</v>
      </c>
    </row>
    <row r="7" spans="1:7" x14ac:dyDescent="0.2">
      <c r="A7" s="14" t="s">
        <v>132</v>
      </c>
      <c r="B7" s="23">
        <v>26974242.879999999</v>
      </c>
      <c r="C7" s="23">
        <v>42483690.840000004</v>
      </c>
      <c r="D7" s="23">
        <f t="shared" si="0"/>
        <v>69457933.719999999</v>
      </c>
      <c r="E7" s="23">
        <v>41993515.920000002</v>
      </c>
      <c r="F7" s="23">
        <v>41993515.920000002</v>
      </c>
      <c r="G7" s="23">
        <f t="shared" si="1"/>
        <v>27464417.799999997</v>
      </c>
    </row>
    <row r="8" spans="1:7" x14ac:dyDescent="0.2">
      <c r="A8" s="14" t="s">
        <v>133</v>
      </c>
      <c r="B8" s="23">
        <v>2736840.84</v>
      </c>
      <c r="C8" s="23">
        <v>-304999.82</v>
      </c>
      <c r="D8" s="23">
        <f t="shared" si="0"/>
        <v>2431841.02</v>
      </c>
      <c r="E8" s="23">
        <v>942462.73</v>
      </c>
      <c r="F8" s="23">
        <v>942462.73</v>
      </c>
      <c r="G8" s="23">
        <f t="shared" si="1"/>
        <v>1489378.29</v>
      </c>
    </row>
    <row r="9" spans="1:7" x14ac:dyDescent="0.2">
      <c r="A9" s="14" t="s">
        <v>134</v>
      </c>
      <c r="B9" s="23">
        <v>439850.68</v>
      </c>
      <c r="C9" s="23">
        <v>21427.43</v>
      </c>
      <c r="D9" s="23">
        <f t="shared" si="0"/>
        <v>461278.11</v>
      </c>
      <c r="E9" s="23">
        <v>311298.69</v>
      </c>
      <c r="F9" s="23">
        <v>311298.69</v>
      </c>
      <c r="G9" s="23">
        <f t="shared" si="1"/>
        <v>149979.41999999998</v>
      </c>
    </row>
    <row r="10" spans="1:7" x14ac:dyDescent="0.2">
      <c r="A10" s="14" t="s">
        <v>135</v>
      </c>
      <c r="B10" s="23">
        <v>0</v>
      </c>
      <c r="C10" s="23">
        <v>4164864.59</v>
      </c>
      <c r="D10" s="23">
        <f t="shared" si="0"/>
        <v>4164864.59</v>
      </c>
      <c r="E10" s="23">
        <v>2368109.9500000002</v>
      </c>
      <c r="F10" s="23">
        <v>2368109.9500000002</v>
      </c>
      <c r="G10" s="23">
        <f t="shared" si="1"/>
        <v>1796754.6399999997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122</v>
      </c>
      <c r="B14" s="24">
        <f t="shared" ref="B14:G14" si="4">SUM(B5:B13)</f>
        <v>51699764.280000009</v>
      </c>
      <c r="C14" s="24">
        <f t="shared" si="4"/>
        <v>64026644.859999999</v>
      </c>
      <c r="D14" s="24">
        <f t="shared" si="4"/>
        <v>115726409.14</v>
      </c>
      <c r="E14" s="24">
        <f t="shared" si="4"/>
        <v>64894183.280000001</v>
      </c>
      <c r="F14" s="24">
        <f t="shared" si="4"/>
        <v>64894183.280000001</v>
      </c>
      <c r="G14" s="24">
        <f t="shared" si="4"/>
        <v>50832225.859999999</v>
      </c>
    </row>
    <row r="16" spans="1:7" ht="55.2" customHeight="1" x14ac:dyDescent="0.2">
      <c r="A16" s="34" t="s">
        <v>136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0.399999999999999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7" t="s">
        <v>136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0.399999999999999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51699764.280000001</v>
      </c>
      <c r="C32" s="23">
        <v>64026644.859999999</v>
      </c>
      <c r="D32" s="23">
        <f t="shared" ref="D32:D44" si="8">B32+C32</f>
        <v>115726409.14</v>
      </c>
      <c r="E32" s="23">
        <v>64894183.280000001</v>
      </c>
      <c r="F32" s="23">
        <v>64894183.280000001</v>
      </c>
      <c r="G32" s="23">
        <f t="shared" ref="G32:G44" si="9">D32-E32</f>
        <v>50832225.859999999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ht="20.399999999999999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.399999999999999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.399999999999999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0</v>
      </c>
      <c r="C46" s="23">
        <v>0</v>
      </c>
      <c r="D46" s="23">
        <f t="shared" ref="D46" si="12">B46+C46</f>
        <v>0</v>
      </c>
      <c r="E46" s="23">
        <v>0</v>
      </c>
      <c r="F46" s="23">
        <v>0</v>
      </c>
      <c r="G46" s="23">
        <f t="shared" ref="G46" si="13">D46-E46</f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51699764.280000001</v>
      </c>
      <c r="C48" s="24">
        <f t="shared" si="14"/>
        <v>64026644.859999999</v>
      </c>
      <c r="D48" s="24">
        <f t="shared" si="14"/>
        <v>115726409.14</v>
      </c>
      <c r="E48" s="24">
        <f t="shared" si="14"/>
        <v>64894183.280000001</v>
      </c>
      <c r="F48" s="24">
        <f t="shared" si="14"/>
        <v>64894183.280000001</v>
      </c>
      <c r="G48" s="24">
        <f t="shared" si="14"/>
        <v>50832225.859999999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51206673.479999997</v>
      </c>
      <c r="C5" s="23">
        <v>50304537.399999999</v>
      </c>
      <c r="D5" s="23">
        <f>B5+C5</f>
        <v>101511210.88</v>
      </c>
      <c r="E5" s="23">
        <v>58891300.75</v>
      </c>
      <c r="F5" s="23">
        <v>58891300.75</v>
      </c>
      <c r="G5" s="23">
        <f>D5-E5</f>
        <v>42619910.129999995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493090.8</v>
      </c>
      <c r="C7" s="23">
        <v>13722107.460000001</v>
      </c>
      <c r="D7" s="23">
        <f>B7+C7</f>
        <v>14215198.260000002</v>
      </c>
      <c r="E7" s="23">
        <v>6002882.5300000003</v>
      </c>
      <c r="F7" s="23">
        <v>6002882.5300000003</v>
      </c>
      <c r="G7" s="23">
        <f>D7-E7</f>
        <v>8212315.7300000014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51699764.279999994</v>
      </c>
      <c r="C15" s="26">
        <f t="shared" si="0"/>
        <v>64026644.859999999</v>
      </c>
      <c r="D15" s="26">
        <f t="shared" si="0"/>
        <v>115726409.14</v>
      </c>
      <c r="E15" s="26">
        <f t="shared" si="0"/>
        <v>64894183.280000001</v>
      </c>
      <c r="F15" s="26">
        <f t="shared" si="0"/>
        <v>64894183.280000001</v>
      </c>
      <c r="G15" s="26">
        <f t="shared" si="0"/>
        <v>50832225.859999999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35623313.939999998</v>
      </c>
      <c r="C4" s="27">
        <f>SUM(C5:C11)</f>
        <v>11091716.01</v>
      </c>
      <c r="D4" s="27">
        <f>B4+C4</f>
        <v>46715029.949999996</v>
      </c>
      <c r="E4" s="27">
        <f>SUM(E5:E11)</f>
        <v>29955220.799999997</v>
      </c>
      <c r="F4" s="27">
        <f>SUM(F5:F11)</f>
        <v>29955220.799999997</v>
      </c>
      <c r="G4" s="27">
        <f>D4-E4</f>
        <v>16759809.149999999</v>
      </c>
    </row>
    <row r="5" spans="1:8" x14ac:dyDescent="0.2">
      <c r="A5" s="11" t="s">
        <v>61</v>
      </c>
      <c r="B5" s="23">
        <v>18282163.719999999</v>
      </c>
      <c r="C5" s="23">
        <v>454223</v>
      </c>
      <c r="D5" s="23">
        <f t="shared" ref="D5:D68" si="0">B5+C5</f>
        <v>18736386.719999999</v>
      </c>
      <c r="E5" s="23">
        <v>12892244.359999999</v>
      </c>
      <c r="F5" s="23">
        <v>12892244.359999999</v>
      </c>
      <c r="G5" s="23">
        <f t="shared" ref="G5:G68" si="1">D5-E5</f>
        <v>5844142.3599999994</v>
      </c>
      <c r="H5" s="6">
        <v>1100</v>
      </c>
    </row>
    <row r="6" spans="1:8" x14ac:dyDescent="0.2">
      <c r="A6" s="11" t="s">
        <v>62</v>
      </c>
      <c r="B6" s="23">
        <v>5726447.9199999999</v>
      </c>
      <c r="C6" s="23">
        <v>4652547.16</v>
      </c>
      <c r="D6" s="23">
        <f t="shared" si="0"/>
        <v>10378995.08</v>
      </c>
      <c r="E6" s="23">
        <v>6841809.1600000001</v>
      </c>
      <c r="F6" s="23">
        <v>6841809.1600000001</v>
      </c>
      <c r="G6" s="23">
        <f t="shared" si="1"/>
        <v>3537185.92</v>
      </c>
      <c r="H6" s="6">
        <v>1200</v>
      </c>
    </row>
    <row r="7" spans="1:8" x14ac:dyDescent="0.2">
      <c r="A7" s="11" t="s">
        <v>63</v>
      </c>
      <c r="B7" s="23">
        <v>4075977.34</v>
      </c>
      <c r="C7" s="23">
        <v>1927818.37</v>
      </c>
      <c r="D7" s="23">
        <f t="shared" si="0"/>
        <v>6003795.71</v>
      </c>
      <c r="E7" s="23">
        <v>2164856.4</v>
      </c>
      <c r="F7" s="23">
        <v>2164856.4</v>
      </c>
      <c r="G7" s="23">
        <f t="shared" si="1"/>
        <v>3838939.31</v>
      </c>
      <c r="H7" s="6">
        <v>1300</v>
      </c>
    </row>
    <row r="8" spans="1:8" x14ac:dyDescent="0.2">
      <c r="A8" s="11" t="s">
        <v>33</v>
      </c>
      <c r="B8" s="23">
        <v>5088390.16</v>
      </c>
      <c r="C8" s="23">
        <v>3000434.13</v>
      </c>
      <c r="D8" s="23">
        <f t="shared" si="0"/>
        <v>8088824.29</v>
      </c>
      <c r="E8" s="23">
        <v>6247912.1100000003</v>
      </c>
      <c r="F8" s="23">
        <v>6247912.1100000003</v>
      </c>
      <c r="G8" s="23">
        <f t="shared" si="1"/>
        <v>1840912.1799999997</v>
      </c>
      <c r="H8" s="6">
        <v>1400</v>
      </c>
    </row>
    <row r="9" spans="1:8" x14ac:dyDescent="0.2">
      <c r="A9" s="11" t="s">
        <v>64</v>
      </c>
      <c r="B9" s="23">
        <v>2450334.7999999998</v>
      </c>
      <c r="C9" s="23">
        <v>1056693.3500000001</v>
      </c>
      <c r="D9" s="23">
        <f t="shared" si="0"/>
        <v>3507028.15</v>
      </c>
      <c r="E9" s="23">
        <v>1808398.77</v>
      </c>
      <c r="F9" s="23">
        <v>1808398.77</v>
      </c>
      <c r="G9" s="23">
        <f t="shared" si="1"/>
        <v>1698629.38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2242888.59</v>
      </c>
      <c r="C12" s="28">
        <f>SUM(C13:C21)</f>
        <v>33811818.560000002</v>
      </c>
      <c r="D12" s="28">
        <f t="shared" si="0"/>
        <v>36054707.150000006</v>
      </c>
      <c r="E12" s="28">
        <f>SUM(E13:E21)</f>
        <v>20441957.799999997</v>
      </c>
      <c r="F12" s="28">
        <f>SUM(F13:F21)</f>
        <v>20441957.799999997</v>
      </c>
      <c r="G12" s="28">
        <f t="shared" si="1"/>
        <v>15612749.350000009</v>
      </c>
      <c r="H12" s="10">
        <v>0</v>
      </c>
    </row>
    <row r="13" spans="1:8" x14ac:dyDescent="0.2">
      <c r="A13" s="11" t="s">
        <v>66</v>
      </c>
      <c r="B13" s="23">
        <v>765000</v>
      </c>
      <c r="C13" s="23">
        <v>332589.98</v>
      </c>
      <c r="D13" s="23">
        <f t="shared" si="0"/>
        <v>1097589.98</v>
      </c>
      <c r="E13" s="23">
        <v>481160.64</v>
      </c>
      <c r="F13" s="23">
        <v>481160.64</v>
      </c>
      <c r="G13" s="23">
        <f t="shared" si="1"/>
        <v>616429.34</v>
      </c>
      <c r="H13" s="6">
        <v>2100</v>
      </c>
    </row>
    <row r="14" spans="1:8" x14ac:dyDescent="0.2">
      <c r="A14" s="11" t="s">
        <v>67</v>
      </c>
      <c r="B14" s="23">
        <v>506500</v>
      </c>
      <c r="C14" s="23">
        <v>32573066.100000001</v>
      </c>
      <c r="D14" s="23">
        <f t="shared" si="0"/>
        <v>33079566.100000001</v>
      </c>
      <c r="E14" s="23">
        <v>19113555.890000001</v>
      </c>
      <c r="F14" s="23">
        <v>19113555.890000001</v>
      </c>
      <c r="G14" s="23">
        <f t="shared" si="1"/>
        <v>13966010.210000001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27131.9</v>
      </c>
      <c r="D15" s="23">
        <f t="shared" si="0"/>
        <v>27131.9</v>
      </c>
      <c r="E15" s="23">
        <v>17794.400000000001</v>
      </c>
      <c r="F15" s="23">
        <v>17794.400000000001</v>
      </c>
      <c r="G15" s="23">
        <f t="shared" si="1"/>
        <v>9337.5</v>
      </c>
      <c r="H15" s="6">
        <v>2300</v>
      </c>
    </row>
    <row r="16" spans="1:8" x14ac:dyDescent="0.2">
      <c r="A16" s="11" t="s">
        <v>69</v>
      </c>
      <c r="B16" s="23">
        <v>50000</v>
      </c>
      <c r="C16" s="23">
        <v>71234</v>
      </c>
      <c r="D16" s="23">
        <f t="shared" si="0"/>
        <v>121234</v>
      </c>
      <c r="E16" s="23">
        <v>33236.400000000001</v>
      </c>
      <c r="F16" s="23">
        <v>33236.400000000001</v>
      </c>
      <c r="G16" s="23">
        <f t="shared" si="1"/>
        <v>87997.6</v>
      </c>
      <c r="H16" s="6">
        <v>2400</v>
      </c>
    </row>
    <row r="17" spans="1:8" x14ac:dyDescent="0.2">
      <c r="A17" s="11" t="s">
        <v>70</v>
      </c>
      <c r="B17" s="23">
        <v>99400</v>
      </c>
      <c r="C17" s="23">
        <v>356179.7</v>
      </c>
      <c r="D17" s="23">
        <f t="shared" si="0"/>
        <v>455579.7</v>
      </c>
      <c r="E17" s="23">
        <v>406038.88</v>
      </c>
      <c r="F17" s="23">
        <v>406038.88</v>
      </c>
      <c r="G17" s="23">
        <f t="shared" si="1"/>
        <v>49540.820000000007</v>
      </c>
      <c r="H17" s="6">
        <v>2500</v>
      </c>
    </row>
    <row r="18" spans="1:8" x14ac:dyDescent="0.2">
      <c r="A18" s="11" t="s">
        <v>71</v>
      </c>
      <c r="B18" s="23">
        <v>564350</v>
      </c>
      <c r="C18" s="23">
        <v>264000</v>
      </c>
      <c r="D18" s="23">
        <f t="shared" si="0"/>
        <v>828350</v>
      </c>
      <c r="E18" s="23">
        <v>288900.71000000002</v>
      </c>
      <c r="F18" s="23">
        <v>288900.71000000002</v>
      </c>
      <c r="G18" s="23">
        <f t="shared" si="1"/>
        <v>539449.29</v>
      </c>
      <c r="H18" s="6">
        <v>2600</v>
      </c>
    </row>
    <row r="19" spans="1:8" x14ac:dyDescent="0.2">
      <c r="A19" s="11" t="s">
        <v>72</v>
      </c>
      <c r="B19" s="23">
        <v>115000</v>
      </c>
      <c r="C19" s="23">
        <v>134962</v>
      </c>
      <c r="D19" s="23">
        <f t="shared" si="0"/>
        <v>249962</v>
      </c>
      <c r="E19" s="23">
        <v>15606</v>
      </c>
      <c r="F19" s="23">
        <v>15606</v>
      </c>
      <c r="G19" s="23">
        <f t="shared" si="1"/>
        <v>234356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142638.59</v>
      </c>
      <c r="C21" s="23">
        <v>52654.879999999997</v>
      </c>
      <c r="D21" s="23">
        <f t="shared" si="0"/>
        <v>195293.47</v>
      </c>
      <c r="E21" s="23">
        <v>85664.88</v>
      </c>
      <c r="F21" s="23">
        <v>85664.88</v>
      </c>
      <c r="G21" s="23">
        <f t="shared" si="1"/>
        <v>109628.59</v>
      </c>
      <c r="H21" s="6">
        <v>2900</v>
      </c>
    </row>
    <row r="22" spans="1:8" x14ac:dyDescent="0.2">
      <c r="A22" s="9" t="s">
        <v>58</v>
      </c>
      <c r="B22" s="28">
        <f>SUM(B23:B31)</f>
        <v>12870470.950000001</v>
      </c>
      <c r="C22" s="28">
        <f>SUM(C23:C31)</f>
        <v>5362296.83</v>
      </c>
      <c r="D22" s="28">
        <f t="shared" si="0"/>
        <v>18232767.780000001</v>
      </c>
      <c r="E22" s="28">
        <f>SUM(E23:E31)</f>
        <v>8322924.8899999997</v>
      </c>
      <c r="F22" s="28">
        <f>SUM(F23:F31)</f>
        <v>8322924.8899999997</v>
      </c>
      <c r="G22" s="28">
        <f t="shared" si="1"/>
        <v>9909842.8900000006</v>
      </c>
      <c r="H22" s="10">
        <v>0</v>
      </c>
    </row>
    <row r="23" spans="1:8" x14ac:dyDescent="0.2">
      <c r="A23" s="11" t="s">
        <v>75</v>
      </c>
      <c r="B23" s="23">
        <v>944400</v>
      </c>
      <c r="C23" s="23">
        <v>430609.26</v>
      </c>
      <c r="D23" s="23">
        <f t="shared" si="0"/>
        <v>1375009.26</v>
      </c>
      <c r="E23" s="23">
        <v>668196.61</v>
      </c>
      <c r="F23" s="23">
        <v>668196.61</v>
      </c>
      <c r="G23" s="23">
        <f t="shared" si="1"/>
        <v>706812.65</v>
      </c>
      <c r="H23" s="6">
        <v>3100</v>
      </c>
    </row>
    <row r="24" spans="1:8" x14ac:dyDescent="0.2">
      <c r="A24" s="11" t="s">
        <v>76</v>
      </c>
      <c r="B24" s="23">
        <v>953216.28</v>
      </c>
      <c r="C24" s="23">
        <v>350000</v>
      </c>
      <c r="D24" s="23">
        <f t="shared" si="0"/>
        <v>1303216.28</v>
      </c>
      <c r="E24" s="23">
        <v>108564</v>
      </c>
      <c r="F24" s="23">
        <v>108564</v>
      </c>
      <c r="G24" s="23">
        <f t="shared" si="1"/>
        <v>1194652.28</v>
      </c>
      <c r="H24" s="6">
        <v>3200</v>
      </c>
    </row>
    <row r="25" spans="1:8" x14ac:dyDescent="0.2">
      <c r="A25" s="11" t="s">
        <v>77</v>
      </c>
      <c r="B25" s="23">
        <v>4900190.62</v>
      </c>
      <c r="C25" s="23">
        <v>327600.90000000002</v>
      </c>
      <c r="D25" s="23">
        <f t="shared" si="0"/>
        <v>5227791.5200000005</v>
      </c>
      <c r="E25" s="23">
        <v>2399501.17</v>
      </c>
      <c r="F25" s="23">
        <v>2399501.17</v>
      </c>
      <c r="G25" s="23">
        <f t="shared" si="1"/>
        <v>2828290.3500000006</v>
      </c>
      <c r="H25" s="6">
        <v>3300</v>
      </c>
    </row>
    <row r="26" spans="1:8" x14ac:dyDescent="0.2">
      <c r="A26" s="11" t="s">
        <v>78</v>
      </c>
      <c r="B26" s="23">
        <v>192215.17</v>
      </c>
      <c r="C26" s="23">
        <v>19341.099999999999</v>
      </c>
      <c r="D26" s="23">
        <f t="shared" si="0"/>
        <v>211556.27000000002</v>
      </c>
      <c r="E26" s="23">
        <v>131866.82</v>
      </c>
      <c r="F26" s="23">
        <v>131866.82</v>
      </c>
      <c r="G26" s="23">
        <f t="shared" si="1"/>
        <v>79689.450000000012</v>
      </c>
      <c r="H26" s="6">
        <v>3400</v>
      </c>
    </row>
    <row r="27" spans="1:8" x14ac:dyDescent="0.2">
      <c r="A27" s="11" t="s">
        <v>79</v>
      </c>
      <c r="B27" s="23">
        <v>3504021.22</v>
      </c>
      <c r="C27" s="23">
        <v>3977981.24</v>
      </c>
      <c r="D27" s="23">
        <f t="shared" si="0"/>
        <v>7482002.4600000009</v>
      </c>
      <c r="E27" s="23">
        <v>3924759.37</v>
      </c>
      <c r="F27" s="23">
        <v>3924759.37</v>
      </c>
      <c r="G27" s="23">
        <f t="shared" si="1"/>
        <v>3557243.0900000008</v>
      </c>
      <c r="H27" s="6">
        <v>3500</v>
      </c>
    </row>
    <row r="28" spans="1:8" x14ac:dyDescent="0.2">
      <c r="A28" s="11" t="s">
        <v>126</v>
      </c>
      <c r="B28" s="23">
        <v>310000</v>
      </c>
      <c r="C28" s="23">
        <v>71224</v>
      </c>
      <c r="D28" s="23">
        <f t="shared" si="0"/>
        <v>381224</v>
      </c>
      <c r="E28" s="23">
        <v>76736.320000000007</v>
      </c>
      <c r="F28" s="23">
        <v>76736.320000000007</v>
      </c>
      <c r="G28" s="23">
        <f t="shared" si="1"/>
        <v>304487.67999999999</v>
      </c>
      <c r="H28" s="6">
        <v>3600</v>
      </c>
    </row>
    <row r="29" spans="1:8" x14ac:dyDescent="0.2">
      <c r="A29" s="11" t="s">
        <v>80</v>
      </c>
      <c r="B29" s="23">
        <v>385000</v>
      </c>
      <c r="C29" s="23">
        <v>0</v>
      </c>
      <c r="D29" s="23">
        <f t="shared" si="0"/>
        <v>385000</v>
      </c>
      <c r="E29" s="23">
        <v>218054.7</v>
      </c>
      <c r="F29" s="23">
        <v>218054.7</v>
      </c>
      <c r="G29" s="23">
        <f t="shared" si="1"/>
        <v>166945.29999999999</v>
      </c>
      <c r="H29" s="6">
        <v>3700</v>
      </c>
    </row>
    <row r="30" spans="1:8" x14ac:dyDescent="0.2">
      <c r="A30" s="11" t="s">
        <v>81</v>
      </c>
      <c r="B30" s="23">
        <v>438500</v>
      </c>
      <c r="C30" s="23">
        <v>-39341.1</v>
      </c>
      <c r="D30" s="23">
        <f t="shared" si="0"/>
        <v>399158.9</v>
      </c>
      <c r="E30" s="23">
        <v>142950.04999999999</v>
      </c>
      <c r="F30" s="23">
        <v>142950.04999999999</v>
      </c>
      <c r="G30" s="23">
        <f t="shared" si="1"/>
        <v>256208.85000000003</v>
      </c>
      <c r="H30" s="6">
        <v>3800</v>
      </c>
    </row>
    <row r="31" spans="1:8" x14ac:dyDescent="0.2">
      <c r="A31" s="11" t="s">
        <v>18</v>
      </c>
      <c r="B31" s="23">
        <v>1242927.6599999999</v>
      </c>
      <c r="C31" s="23">
        <v>224881.43</v>
      </c>
      <c r="D31" s="23">
        <f t="shared" si="0"/>
        <v>1467809.0899999999</v>
      </c>
      <c r="E31" s="23">
        <v>652295.85</v>
      </c>
      <c r="F31" s="23">
        <v>652295.85</v>
      </c>
      <c r="G31" s="23">
        <f t="shared" si="1"/>
        <v>815513.23999999987</v>
      </c>
      <c r="H31" s="6">
        <v>3900</v>
      </c>
    </row>
    <row r="32" spans="1:8" x14ac:dyDescent="0.2">
      <c r="A32" s="9" t="s">
        <v>118</v>
      </c>
      <c r="B32" s="28">
        <f>SUM(B33:B41)</f>
        <v>470000</v>
      </c>
      <c r="C32" s="28">
        <f>SUM(C33:C41)</f>
        <v>38706</v>
      </c>
      <c r="D32" s="28">
        <f t="shared" si="0"/>
        <v>508706</v>
      </c>
      <c r="E32" s="28">
        <f>SUM(E33:E41)</f>
        <v>171197.26</v>
      </c>
      <c r="F32" s="28">
        <f>SUM(F33:F41)</f>
        <v>171197.26</v>
      </c>
      <c r="G32" s="28">
        <f t="shared" si="1"/>
        <v>337508.74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470000</v>
      </c>
      <c r="C36" s="23">
        <v>38706</v>
      </c>
      <c r="D36" s="23">
        <f t="shared" si="0"/>
        <v>508706</v>
      </c>
      <c r="E36" s="23">
        <v>171197.26</v>
      </c>
      <c r="F36" s="23">
        <v>171197.26</v>
      </c>
      <c r="G36" s="23">
        <f t="shared" si="1"/>
        <v>337508.74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493090.8</v>
      </c>
      <c r="C42" s="28">
        <f>SUM(C43:C51)</f>
        <v>772343.18</v>
      </c>
      <c r="D42" s="28">
        <f t="shared" si="0"/>
        <v>1265433.98</v>
      </c>
      <c r="E42" s="28">
        <f>SUM(E43:E51)</f>
        <v>288698.02</v>
      </c>
      <c r="F42" s="28">
        <f>SUM(F43:F51)</f>
        <v>288698.02</v>
      </c>
      <c r="G42" s="28">
        <f t="shared" si="1"/>
        <v>976735.96</v>
      </c>
      <c r="H42" s="10">
        <v>0</v>
      </c>
    </row>
    <row r="43" spans="1:8" x14ac:dyDescent="0.2">
      <c r="A43" s="3" t="s">
        <v>89</v>
      </c>
      <c r="B43" s="23">
        <v>483575</v>
      </c>
      <c r="C43" s="23">
        <v>427930.46</v>
      </c>
      <c r="D43" s="23">
        <f t="shared" si="0"/>
        <v>911505.46</v>
      </c>
      <c r="E43" s="23">
        <v>14785.3</v>
      </c>
      <c r="F43" s="23">
        <v>14785.3</v>
      </c>
      <c r="G43" s="23">
        <f t="shared" si="1"/>
        <v>896720.15999999992</v>
      </c>
      <c r="H43" s="6">
        <v>5100</v>
      </c>
    </row>
    <row r="44" spans="1:8" x14ac:dyDescent="0.2">
      <c r="A44" s="11" t="s">
        <v>90</v>
      </c>
      <c r="B44" s="23">
        <v>3515.8</v>
      </c>
      <c r="C44" s="23">
        <v>169993.12</v>
      </c>
      <c r="D44" s="23">
        <f t="shared" si="0"/>
        <v>173508.91999999998</v>
      </c>
      <c r="E44" s="23">
        <v>173508.92</v>
      </c>
      <c r="F44" s="23">
        <v>173508.92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14268</v>
      </c>
      <c r="D45" s="23">
        <f t="shared" si="0"/>
        <v>14268</v>
      </c>
      <c r="E45" s="23">
        <v>14268</v>
      </c>
      <c r="F45" s="23">
        <v>14268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6000</v>
      </c>
      <c r="C48" s="23">
        <v>160151.6</v>
      </c>
      <c r="D48" s="23">
        <f t="shared" si="0"/>
        <v>166151.6</v>
      </c>
      <c r="E48" s="23">
        <v>86135.8</v>
      </c>
      <c r="F48" s="23">
        <v>86135.8</v>
      </c>
      <c r="G48" s="23">
        <f t="shared" si="1"/>
        <v>80015.8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12949764.279999999</v>
      </c>
      <c r="D52" s="28">
        <f t="shared" si="0"/>
        <v>12949764.279999999</v>
      </c>
      <c r="E52" s="28">
        <f>SUM(E53:E55)</f>
        <v>5714184.5099999998</v>
      </c>
      <c r="F52" s="28">
        <f>SUM(F53:F55)</f>
        <v>5714184.5099999998</v>
      </c>
      <c r="G52" s="28">
        <f t="shared" si="1"/>
        <v>7235579.7699999996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300000</v>
      </c>
      <c r="D53" s="23">
        <f t="shared" si="0"/>
        <v>300000</v>
      </c>
      <c r="E53" s="23">
        <v>0</v>
      </c>
      <c r="F53" s="23">
        <v>0</v>
      </c>
      <c r="G53" s="23">
        <f t="shared" si="1"/>
        <v>300000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12649764.279999999</v>
      </c>
      <c r="D54" s="23">
        <f t="shared" si="0"/>
        <v>12649764.279999999</v>
      </c>
      <c r="E54" s="23">
        <v>5714184.5099999998</v>
      </c>
      <c r="F54" s="23">
        <v>5714184.5099999998</v>
      </c>
      <c r="G54" s="23">
        <f t="shared" si="1"/>
        <v>6935579.7699999996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51699764.280000001</v>
      </c>
      <c r="C76" s="26">
        <f t="shared" si="4"/>
        <v>64026644.859999999</v>
      </c>
      <c r="D76" s="26">
        <f t="shared" si="4"/>
        <v>115726409.14</v>
      </c>
      <c r="E76" s="26">
        <f t="shared" si="4"/>
        <v>64894183.279999994</v>
      </c>
      <c r="F76" s="26">
        <f t="shared" si="4"/>
        <v>64894183.279999994</v>
      </c>
      <c r="G76" s="26">
        <f t="shared" si="4"/>
        <v>50832225.860000014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GridLines="0" tabSelected="1" workbookViewId="0">
      <selection activeCell="G48" sqref="A1:G48"/>
    </sheetView>
  </sheetViews>
  <sheetFormatPr baseColWidth="10" defaultColWidth="12" defaultRowHeight="10.199999999999999" x14ac:dyDescent="0.2"/>
  <cols>
    <col min="1" max="1" width="58.5703125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137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439850.68</v>
      </c>
      <c r="C5" s="28">
        <f t="shared" si="0"/>
        <v>21427.43</v>
      </c>
      <c r="D5" s="28">
        <f t="shared" si="0"/>
        <v>461278.11</v>
      </c>
      <c r="E5" s="28">
        <f t="shared" si="0"/>
        <v>311298.69</v>
      </c>
      <c r="F5" s="28">
        <f t="shared" si="0"/>
        <v>311298.69</v>
      </c>
      <c r="G5" s="28">
        <f t="shared" si="0"/>
        <v>149979.41999999998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439850.68</v>
      </c>
      <c r="C8" s="23">
        <v>21427.43</v>
      </c>
      <c r="D8" s="23">
        <f t="shared" si="1"/>
        <v>461278.11</v>
      </c>
      <c r="E8" s="23">
        <v>311298.69</v>
      </c>
      <c r="F8" s="23">
        <v>311298.69</v>
      </c>
      <c r="G8" s="23">
        <f t="shared" si="2"/>
        <v>149979.41999999998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51259913.600000001</v>
      </c>
      <c r="C15" s="28">
        <f t="shared" si="3"/>
        <v>64005217.43</v>
      </c>
      <c r="D15" s="28">
        <f t="shared" si="3"/>
        <v>115265131.03</v>
      </c>
      <c r="E15" s="28">
        <f t="shared" si="3"/>
        <v>64582884.590000004</v>
      </c>
      <c r="F15" s="28">
        <f t="shared" si="3"/>
        <v>64582884.590000004</v>
      </c>
      <c r="G15" s="28">
        <f t="shared" si="3"/>
        <v>50682246.439999998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51259913.600000001</v>
      </c>
      <c r="C20" s="23">
        <v>64005217.43</v>
      </c>
      <c r="D20" s="23">
        <f t="shared" si="5"/>
        <v>115265131.03</v>
      </c>
      <c r="E20" s="23">
        <v>64582884.590000004</v>
      </c>
      <c r="F20" s="23">
        <v>64582884.590000004</v>
      </c>
      <c r="G20" s="23">
        <f t="shared" si="4"/>
        <v>50682246.439999998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51699764.280000001</v>
      </c>
      <c r="C41" s="24">
        <f t="shared" si="12"/>
        <v>64026644.859999999</v>
      </c>
      <c r="D41" s="24">
        <f t="shared" si="12"/>
        <v>115726409.14</v>
      </c>
      <c r="E41" s="24">
        <f t="shared" si="12"/>
        <v>64894183.280000001</v>
      </c>
      <c r="F41" s="24">
        <f t="shared" si="12"/>
        <v>64894183.280000001</v>
      </c>
      <c r="G41" s="24">
        <f t="shared" si="12"/>
        <v>50832225.859999999</v>
      </c>
    </row>
    <row r="43" spans="1:7" x14ac:dyDescent="0.2">
      <c r="A43" s="1" t="s">
        <v>115</v>
      </c>
    </row>
    <row r="44" spans="1:7" x14ac:dyDescent="0.2">
      <c r="A44" s="40"/>
      <c r="B44" s="40"/>
      <c r="C44" s="40"/>
      <c r="D44" s="40"/>
      <c r="E44" s="40"/>
      <c r="F44" s="40"/>
      <c r="G44" s="40"/>
    </row>
    <row r="45" spans="1:7" x14ac:dyDescent="0.2">
      <c r="A45" s="40"/>
      <c r="B45" s="40"/>
      <c r="C45" s="40"/>
      <c r="D45" s="40"/>
      <c r="E45" s="40"/>
      <c r="F45" s="40"/>
      <c r="G45" s="40"/>
    </row>
    <row r="46" spans="1:7" x14ac:dyDescent="0.2">
      <c r="A46" s="40"/>
      <c r="B46" s="40"/>
      <c r="C46" s="40"/>
      <c r="D46" s="40"/>
      <c r="E46" s="40"/>
      <c r="F46" s="40"/>
      <c r="G46" s="40"/>
    </row>
    <row r="47" spans="1:7" x14ac:dyDescent="0.2">
      <c r="A47" s="40"/>
      <c r="B47" s="40"/>
      <c r="C47" s="40"/>
      <c r="D47" s="40"/>
      <c r="E47" s="40"/>
      <c r="F47" s="40"/>
      <c r="G47" s="40"/>
    </row>
    <row r="48" spans="1:7" x14ac:dyDescent="0.2">
      <c r="A48" s="40"/>
      <c r="B48" s="40"/>
      <c r="C48" s="40"/>
      <c r="D48" s="40"/>
      <c r="E48" s="40"/>
      <c r="F48" s="40"/>
      <c r="G48" s="40"/>
    </row>
    <row r="49" spans="1:7" x14ac:dyDescent="0.2">
      <c r="A49" s="40"/>
      <c r="B49" s="40"/>
      <c r="C49" s="40"/>
      <c r="D49" s="40"/>
      <c r="E49" s="40"/>
      <c r="F49" s="40"/>
      <c r="G49" s="40"/>
    </row>
    <row r="50" spans="1:7" x14ac:dyDescent="0.2">
      <c r="A50" s="40"/>
      <c r="B50" s="40"/>
      <c r="C50" s="40"/>
      <c r="D50" s="40"/>
      <c r="E50" s="40"/>
      <c r="F50" s="40"/>
      <c r="G50" s="40"/>
    </row>
    <row r="51" spans="1:7" x14ac:dyDescent="0.2">
      <c r="A51" s="40"/>
      <c r="B51" s="40"/>
      <c r="C51" s="40"/>
      <c r="D51" s="40"/>
      <c r="E51" s="40"/>
      <c r="F51" s="40"/>
      <c r="G51" s="40"/>
    </row>
    <row r="52" spans="1:7" x14ac:dyDescent="0.2">
      <c r="A52" s="40"/>
      <c r="B52" s="40"/>
      <c r="C52" s="40"/>
      <c r="D52" s="40"/>
      <c r="E52" s="40"/>
      <c r="F52" s="40"/>
      <c r="G52" s="40"/>
    </row>
    <row r="53" spans="1:7" x14ac:dyDescent="0.2">
      <c r="A53" s="40"/>
      <c r="B53" s="40"/>
      <c r="C53" s="40"/>
      <c r="D53" s="40"/>
      <c r="E53" s="40"/>
      <c r="F53" s="40"/>
      <c r="G53" s="40"/>
    </row>
    <row r="54" spans="1:7" x14ac:dyDescent="0.2">
      <c r="A54" s="40"/>
      <c r="B54" s="40"/>
      <c r="C54" s="40"/>
      <c r="D54" s="40"/>
      <c r="E54" s="40"/>
      <c r="F54" s="40"/>
      <c r="G54" s="40"/>
    </row>
    <row r="55" spans="1:7" x14ac:dyDescent="0.2">
      <c r="A55" s="40"/>
      <c r="B55" s="40"/>
      <c r="C55" s="40"/>
      <c r="D55" s="40"/>
      <c r="E55" s="40"/>
      <c r="F55" s="40"/>
      <c r="G55" s="40"/>
    </row>
    <row r="56" spans="1:7" x14ac:dyDescent="0.2">
      <c r="A56" s="40"/>
      <c r="B56" s="40"/>
      <c r="C56" s="40"/>
      <c r="D56" s="40"/>
      <c r="E56" s="40"/>
      <c r="F56" s="40"/>
      <c r="G56" s="40"/>
    </row>
    <row r="57" spans="1:7" x14ac:dyDescent="0.2">
      <c r="A57" s="40"/>
      <c r="B57" s="40"/>
      <c r="C57" s="40"/>
      <c r="D57" s="40"/>
      <c r="E57" s="40"/>
      <c r="F57" s="40"/>
      <c r="G57" s="40"/>
    </row>
    <row r="58" spans="1:7" x14ac:dyDescent="0.2">
      <c r="A58" s="40"/>
      <c r="B58" s="40"/>
      <c r="C58" s="40"/>
      <c r="D58" s="40"/>
      <c r="E58" s="40"/>
      <c r="F58" s="40"/>
      <c r="G58" s="40"/>
    </row>
    <row r="59" spans="1:7" x14ac:dyDescent="0.2">
      <c r="A59" s="40"/>
      <c r="B59" s="40"/>
      <c r="C59" s="40"/>
      <c r="D59" s="40"/>
      <c r="E59" s="40"/>
      <c r="F59" s="40"/>
      <c r="G59" s="40"/>
    </row>
    <row r="60" spans="1:7" x14ac:dyDescent="0.2">
      <c r="A60" s="40"/>
      <c r="B60" s="40"/>
      <c r="C60" s="40"/>
      <c r="D60" s="40"/>
      <c r="E60" s="40"/>
      <c r="F60" s="40"/>
      <c r="G60" s="40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9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2025-10-13T21:52:40Z</cp:lastPrinted>
  <dcterms:created xsi:type="dcterms:W3CDTF">2014-02-10T03:37:14Z</dcterms:created>
  <dcterms:modified xsi:type="dcterms:W3CDTF">2025-10-13T21:54:15Z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