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23040" windowHeight="8496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<sst xmlns="http://schemas.openxmlformats.org/spreadsheetml/2006/main" count="100" uniqueCount="40">
  <si>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</si>
  <si>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</si>
  <si>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</si>
  <si>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</si>
  <si>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</si>
  <si>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</si>
  <si>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</si>
  <si>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</si>
  <si>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</si>
  <si>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</si>
  <si>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</si>
  <si>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</si>
  <si>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</si>
  <si>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</si>
  <si>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</si>
  <si>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</si>
  <si>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</si>
  <si>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</si>
  <si>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</si>
  <si>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</si>
  <si>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</si>
  <si>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</si>
  <si>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</si>
  <si>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</si>
  <si>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</si>
  <si>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</si>
  <si>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</si>
  <si>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</si>
  <si>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</si>
  <si>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</si>
  <si>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</si>
  <si>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</si>
  <si>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</si>
  <si>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</si>
  <si>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t>Participaciones, Aportaciones, Convenios, Incentivos Derivados de la Colaboración Fiscal y Fondos Distintos de Aportaciones</t>
  </si>
  <si>
    <t>Ingreso</t>
  </si>
  <si>
    <t>Ingresos excedentes</t>
  </si>
  <si>
    <t>Ampliaciones/(Reducciones)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</si>
  <si>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</si>
  <si>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UNIVERSIDAD TECNOLOGICA DE SAN MIGUEL ALLENDE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</si>
</sst>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2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2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2" fillId="0" borderId="0" xfId="18" applyFont="1" applyFill="1" applyAlignment="1" applyProtection="1">
      <alignment horizontal="center" vertical="top"/>
      <protection locked="0"/>
    </xf>
    <xf numFmtId="0" fontId="9" fillId="2" borderId="3" xfId="8" applyFont="1" applyFill="1" applyBorder="1" applyAlignment="1">
      <alignment horizontal="center" vertical="center"/>
    </xf>
    <xf numFmtId="0" fontId="9" fillId="2" borderId="3" xfId="18" applyFont="1" applyFill="1" applyBorder="1" applyAlignment="1">
      <alignment horizontal="center" vertical="center"/>
    </xf>
    <xf numFmtId="0" fontId="0" fillId="3" borderId="0" xfId="18" applyFont="1" applyFill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4" fillId="0" borderId="0" xfId="8" applyFont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40</xdr:row>
      <xdr:rowOff>91440</xdr:rowOff>
    </xdr:from>
    <xdr:to>
      <xdr:col>1</xdr:col>
      <xdr:colOff>756285</xdr:colOff>
      <xdr:row>45</xdr:row>
      <xdr:rowOff>80010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25780" y="7284720"/>
          <a:ext cx="3560445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DIRECCION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DE ADMINISTRACION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1066800</xdr:colOff>
      <xdr:row>40</xdr:row>
      <xdr:rowOff>91440</xdr:rowOff>
    </xdr:from>
    <xdr:to>
      <xdr:col>6</xdr:col>
      <xdr:colOff>421005</xdr:colOff>
      <xdr:row>45</xdr:row>
      <xdr:rowOff>80010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486400" y="7284720"/>
          <a:ext cx="3560445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Normal="100" workbookViewId="0">
      <selection activeCell="L19" sqref="L19"/>
    </sheetView>
  </sheetViews>
  <sheetFormatPr baseColWidth="10" defaultColWidth="12" defaultRowHeight="10.199999999999999" x14ac:dyDescent="0.2"/>
  <cols>
    <col min="1" max="1" width="62.42578125" style="2" customWidth="1"/>
    <col min="2" max="2" width="20.42578125" style="2" customWidth="1"/>
    <col min="3" max="3" width="24.2851562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71" t="s">
        <v>39</v>
      </c>
      <c r="B1" s="72"/>
      <c r="C1" s="72"/>
      <c r="D1" s="72"/>
      <c r="E1" s="72"/>
      <c r="F1" s="72"/>
      <c r="G1" s="73"/>
    </row>
    <row r="2" spans="1:8" s="3" customFormat="1" x14ac:dyDescent="0.2">
      <c r="A2" s="23"/>
      <c r="B2" s="72" t="s">
        <v>35</v>
      </c>
      <c r="C2" s="72"/>
      <c r="D2" s="72"/>
      <c r="E2" s="72"/>
      <c r="F2" s="72"/>
      <c r="G2" s="74" t="s">
        <v>12</v>
      </c>
    </row>
    <row r="3" spans="1:8" s="1" customFormat="1" ht="24.9" customHeight="1" x14ac:dyDescent="0.2">
      <c r="A3" s="24" t="s">
        <v>32</v>
      </c>
      <c r="B3" s="4" t="s">
        <v>8</v>
      </c>
      <c r="C3" s="68" t="s">
        <v>37</v>
      </c>
      <c r="D3" s="5" t="s">
        <v>9</v>
      </c>
      <c r="E3" s="5" t="s">
        <v>10</v>
      </c>
      <c r="F3" s="6" t="s">
        <v>11</v>
      </c>
      <c r="G3" s="75"/>
    </row>
    <row r="4" spans="1:8" x14ac:dyDescent="0.2">
      <c r="A4" s="18" t="s">
        <v>0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  <c r="H4" s="17" t="s">
        <v>20</v>
      </c>
    </row>
    <row r="5" spans="1:8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  <c r="H5" s="17" t="s">
        <v>30</v>
      </c>
    </row>
    <row r="6" spans="1:8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  <c r="H6" s="17" t="s">
        <v>21</v>
      </c>
    </row>
    <row r="7" spans="1:8" x14ac:dyDescent="0.2">
      <c r="A7" s="18" t="s">
        <v>3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  <c r="H7" s="17" t="s">
        <v>22</v>
      </c>
    </row>
    <row r="8" spans="1:8" x14ac:dyDescent="0.2">
      <c r="A8" s="18" t="s">
        <v>4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  <c r="H8" s="17" t="s">
        <v>23</v>
      </c>
    </row>
    <row r="9" spans="1:8" x14ac:dyDescent="0.2">
      <c r="A9" s="19" t="s">
        <v>5</v>
      </c>
      <c r="B9" s="28">
        <v>0</v>
      </c>
      <c r="C9" s="28">
        <v>0</v>
      </c>
      <c r="D9" s="28">
        <f t="shared" ref="D9:D12" si="2">B9+C9</f>
        <v>0</v>
      </c>
      <c r="E9" s="28">
        <v>0</v>
      </c>
      <c r="F9" s="28">
        <v>0</v>
      </c>
      <c r="G9" s="28">
        <f t="shared" ref="G9:G12" si="3">F9-B9</f>
        <v>0</v>
      </c>
      <c r="H9" s="17" t="s">
        <v>24</v>
      </c>
    </row>
    <row r="10" spans="1:8" ht="20.399999999999999" x14ac:dyDescent="0.2">
      <c r="A10" s="18" t="s">
        <v>14</v>
      </c>
      <c r="B10" s="28">
        <v>6800000</v>
      </c>
      <c r="C10" s="28">
        <v>18755347.789999999</v>
      </c>
      <c r="D10" s="28">
        <f t="shared" si="2"/>
        <v>25555347.789999999</v>
      </c>
      <c r="E10" s="28">
        <v>7999307.1699999999</v>
      </c>
      <c r="F10" s="28">
        <v>7999307.1699999999</v>
      </c>
      <c r="G10" s="28">
        <f t="shared" si="3"/>
        <v>1199307.17</v>
      </c>
      <c r="H10" s="17" t="s">
        <v>25</v>
      </c>
    </row>
    <row r="11" spans="1:8" ht="20.399999999999999" x14ac:dyDescent="0.2">
      <c r="A11" s="36" t="s">
        <v>34</v>
      </c>
      <c r="B11" s="28">
        <v>22387274</v>
      </c>
      <c r="C11" s="28">
        <v>625482.62</v>
      </c>
      <c r="D11" s="28">
        <f t="shared" si="2"/>
        <v>23012756.620000001</v>
      </c>
      <c r="E11" s="28">
        <v>19049315.739999998</v>
      </c>
      <c r="F11" s="28">
        <v>19049315.739999998</v>
      </c>
      <c r="G11" s="28">
        <f t="shared" si="3"/>
        <v>-3337958.2600000016</v>
      </c>
      <c r="H11" s="17" t="s">
        <v>26</v>
      </c>
    </row>
    <row r="12" spans="1:8" ht="20.399999999999999" x14ac:dyDescent="0.2">
      <c r="A12" s="18" t="s">
        <v>15</v>
      </c>
      <c r="B12" s="28">
        <v>22512490.280000001</v>
      </c>
      <c r="C12" s="28">
        <v>45047423.520000003</v>
      </c>
      <c r="D12" s="28">
        <f t="shared" si="2"/>
        <v>67559913.800000012</v>
      </c>
      <c r="E12" s="28">
        <v>64180209.020000003</v>
      </c>
      <c r="F12" s="28">
        <v>64180209.020000003</v>
      </c>
      <c r="G12" s="28">
        <f t="shared" si="3"/>
        <v>41667718.740000002</v>
      </c>
      <c r="H12" s="17" t="s">
        <v>27</v>
      </c>
    </row>
    <row r="13" spans="1:8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  <c r="H13" s="17" t="s">
        <v>28</v>
      </c>
    </row>
    <row r="14" spans="1:8" x14ac:dyDescent="0.2">
      <c r="B14" s="29"/>
      <c r="C14" s="29"/>
      <c r="D14" s="29"/>
      <c r="E14" s="29"/>
      <c r="F14" s="29"/>
      <c r="G14" s="29"/>
      <c r="H14" s="17" t="s">
        <v>29</v>
      </c>
    </row>
    <row r="15" spans="1:8" x14ac:dyDescent="0.2">
      <c r="A15" s="7" t="s">
        <v>7</v>
      </c>
      <c r="B15" s="30">
        <f>SUM(B4:B13)</f>
        <v>51699764.280000001</v>
      </c>
      <c r="C15" s="30">
        <f t="shared" ref="C15:G15" si="6">SUM(C4:C13)</f>
        <v>64428253.930000007</v>
      </c>
      <c r="D15" s="30">
        <f t="shared" si="6"/>
        <v>116128018.21000001</v>
      </c>
      <c r="E15" s="30">
        <f t="shared" si="6"/>
        <v>91228831.930000007</v>
      </c>
      <c r="F15" s="31">
        <f t="shared" si="6"/>
        <v>91228831.930000007</v>
      </c>
      <c r="G15" s="32">
        <f t="shared" si="6"/>
        <v>39529067.649999999</v>
      </c>
      <c r="H15" s="17" t="s">
        <v>29</v>
      </c>
    </row>
    <row r="16" spans="1:8" x14ac:dyDescent="0.2">
      <c r="A16" s="11"/>
      <c r="B16" s="12"/>
      <c r="C16" s="12"/>
      <c r="D16" s="15"/>
      <c r="E16" s="13" t="s">
        <v>36</v>
      </c>
      <c r="F16" s="16"/>
      <c r="G16" s="10"/>
      <c r="H16" s="17" t="s">
        <v>29</v>
      </c>
    </row>
    <row r="17" spans="1:8" ht="10.199999999999999" customHeight="1" x14ac:dyDescent="0.2">
      <c r="A17" s="25"/>
      <c r="B17" s="72" t="s">
        <v>35</v>
      </c>
      <c r="C17" s="72"/>
      <c r="D17" s="72"/>
      <c r="E17" s="72"/>
      <c r="F17" s="72"/>
      <c r="G17" s="74" t="s">
        <v>12</v>
      </c>
      <c r="H17" s="17" t="s">
        <v>29</v>
      </c>
    </row>
    <row r="18" spans="1:8" x14ac:dyDescent="0.2">
      <c r="A18" s="26" t="s">
        <v>32</v>
      </c>
      <c r="B18" s="4" t="s">
        <v>8</v>
      </c>
      <c r="C18" s="68" t="s">
        <v>37</v>
      </c>
      <c r="D18" s="5" t="s">
        <v>9</v>
      </c>
      <c r="E18" s="5" t="s">
        <v>10</v>
      </c>
      <c r="F18" s="6" t="s">
        <v>11</v>
      </c>
      <c r="G18" s="75"/>
      <c r="H18" s="17" t="s">
        <v>29</v>
      </c>
    </row>
    <row r="19" spans="1:8" x14ac:dyDescent="0.2">
      <c r="A19" s="20" t="s">
        <v>16</v>
      </c>
      <c r="B19" s="33">
        <f t="shared" ref="B19:G19" si="7">SUM(B20+B21+B22+B23+B24+B25+B26+B27)</f>
        <v>0</v>
      </c>
      <c r="C19" s="33">
        <f t="shared" si="7"/>
        <v>0</v>
      </c>
      <c r="D19" s="33">
        <f t="shared" si="7"/>
        <v>0</v>
      </c>
      <c r="E19" s="33">
        <f t="shared" si="7"/>
        <v>0</v>
      </c>
      <c r="F19" s="33">
        <f t="shared" si="7"/>
        <v>0</v>
      </c>
      <c r="G19" s="33">
        <f t="shared" si="7"/>
        <v>0</v>
      </c>
      <c r="H19" s="17" t="s">
        <v>29</v>
      </c>
    </row>
    <row r="20" spans="1:8" x14ac:dyDescent="0.2">
      <c r="A20" s="21" t="s">
        <v>0</v>
      </c>
      <c r="B20" s="34">
        <v>0</v>
      </c>
      <c r="C20" s="34">
        <v>0</v>
      </c>
      <c r="D20" s="34">
        <f t="shared" ref="D20:D23" si="8">B20+C20</f>
        <v>0</v>
      </c>
      <c r="E20" s="34">
        <v>0</v>
      </c>
      <c r="F20" s="34">
        <v>0</v>
      </c>
      <c r="G20" s="34">
        <f t="shared" ref="G20:G23" si="9">F20-B20</f>
        <v>0</v>
      </c>
      <c r="H20" s="17" t="s">
        <v>20</v>
      </c>
    </row>
    <row r="21" spans="1:8" x14ac:dyDescent="0.2">
      <c r="A21" s="21" t="s">
        <v>1</v>
      </c>
      <c r="B21" s="34">
        <v>0</v>
      </c>
      <c r="C21" s="34">
        <v>0</v>
      </c>
      <c r="D21" s="34">
        <f t="shared" si="8"/>
        <v>0</v>
      </c>
      <c r="E21" s="34">
        <v>0</v>
      </c>
      <c r="F21" s="34">
        <v>0</v>
      </c>
      <c r="G21" s="34">
        <f t="shared" si="9"/>
        <v>0</v>
      </c>
      <c r="H21" s="17" t="s">
        <v>30</v>
      </c>
    </row>
    <row r="22" spans="1:8" x14ac:dyDescent="0.2">
      <c r="A22" s="21" t="s">
        <v>2</v>
      </c>
      <c r="B22" s="34">
        <v>0</v>
      </c>
      <c r="C22" s="34">
        <v>0</v>
      </c>
      <c r="D22" s="34">
        <f t="shared" si="8"/>
        <v>0</v>
      </c>
      <c r="E22" s="34">
        <v>0</v>
      </c>
      <c r="F22" s="34">
        <v>0</v>
      </c>
      <c r="G22" s="34">
        <f t="shared" si="9"/>
        <v>0</v>
      </c>
      <c r="H22" s="17" t="s">
        <v>21</v>
      </c>
    </row>
    <row r="23" spans="1:8" x14ac:dyDescent="0.2">
      <c r="A23" s="21" t="s">
        <v>3</v>
      </c>
      <c r="B23" s="34">
        <v>0</v>
      </c>
      <c r="C23" s="34">
        <v>0</v>
      </c>
      <c r="D23" s="34">
        <f t="shared" si="8"/>
        <v>0</v>
      </c>
      <c r="E23" s="34">
        <v>0</v>
      </c>
      <c r="F23" s="34">
        <v>0</v>
      </c>
      <c r="G23" s="34">
        <f t="shared" si="9"/>
        <v>0</v>
      </c>
      <c r="H23" s="17" t="s">
        <v>22</v>
      </c>
    </row>
    <row r="24" spans="1:8" ht="11.4" x14ac:dyDescent="0.2">
      <c r="A24" s="21" t="s">
        <v>17</v>
      </c>
      <c r="B24" s="34">
        <v>0</v>
      </c>
      <c r="C24" s="34">
        <v>0</v>
      </c>
      <c r="D24" s="34">
        <f t="shared" ref="D24" si="10">B24+C24</f>
        <v>0</v>
      </c>
      <c r="E24" s="34">
        <v>0</v>
      </c>
      <c r="F24" s="34">
        <v>0</v>
      </c>
      <c r="G24" s="34">
        <f t="shared" ref="G24" si="11">F24-B24</f>
        <v>0</v>
      </c>
      <c r="H24" s="17" t="s">
        <v>23</v>
      </c>
    </row>
    <row r="25" spans="1:8" ht="11.4" x14ac:dyDescent="0.2">
      <c r="A25" s="21" t="s">
        <v>18</v>
      </c>
      <c r="B25" s="34">
        <v>0</v>
      </c>
      <c r="C25" s="34">
        <v>0</v>
      </c>
      <c r="D25" s="34">
        <f t="shared" ref="D25:D27" si="12">B25+C25</f>
        <v>0</v>
      </c>
      <c r="E25" s="34">
        <v>0</v>
      </c>
      <c r="F25" s="34">
        <v>0</v>
      </c>
      <c r="G25" s="34">
        <f t="shared" ref="G25:G27" si="13">F25-B25</f>
        <v>0</v>
      </c>
      <c r="H25" s="17" t="s">
        <v>24</v>
      </c>
    </row>
    <row r="26" spans="1:8" ht="20.399999999999999" x14ac:dyDescent="0.2">
      <c r="A26" s="21" t="s">
        <v>34</v>
      </c>
      <c r="B26" s="34">
        <v>0</v>
      </c>
      <c r="C26" s="34">
        <v>0</v>
      </c>
      <c r="D26" s="34">
        <f t="shared" si="12"/>
        <v>0</v>
      </c>
      <c r="E26" s="34">
        <v>0</v>
      </c>
      <c r="F26" s="34">
        <v>0</v>
      </c>
      <c r="G26" s="34">
        <f t="shared" si="13"/>
        <v>0</v>
      </c>
      <c r="H26" s="17" t="s">
        <v>26</v>
      </c>
    </row>
    <row r="27" spans="1:8" ht="20.399999999999999" x14ac:dyDescent="0.2">
      <c r="A27" s="21" t="s">
        <v>15</v>
      </c>
      <c r="B27" s="34">
        <v>0</v>
      </c>
      <c r="C27" s="34">
        <v>0</v>
      </c>
      <c r="D27" s="34">
        <f t="shared" si="12"/>
        <v>0</v>
      </c>
      <c r="E27" s="34">
        <v>0</v>
      </c>
      <c r="F27" s="34">
        <v>0</v>
      </c>
      <c r="G27" s="34">
        <f t="shared" si="13"/>
        <v>0</v>
      </c>
      <c r="H27" s="17" t="s">
        <v>27</v>
      </c>
    </row>
    <row r="28" spans="1:8" x14ac:dyDescent="0.2">
      <c r="A28" s="8"/>
      <c r="B28" s="34"/>
      <c r="C28" s="34"/>
      <c r="D28" s="34"/>
      <c r="E28" s="34"/>
      <c r="F28" s="34"/>
      <c r="G28" s="34"/>
      <c r="H28" s="17" t="s">
        <v>29</v>
      </c>
    </row>
    <row r="29" spans="1:8" ht="41.25" customHeight="1" x14ac:dyDescent="0.2">
      <c r="A29" s="22" t="s">
        <v>33</v>
      </c>
      <c r="B29" s="35">
        <f t="shared" ref="B29:G29" si="14">SUM(B30:B33)</f>
        <v>29312490.280000001</v>
      </c>
      <c r="C29" s="35">
        <f t="shared" si="14"/>
        <v>63802771.310000002</v>
      </c>
      <c r="D29" s="35">
        <f t="shared" si="14"/>
        <v>93115261.590000004</v>
      </c>
      <c r="E29" s="35">
        <f t="shared" si="14"/>
        <v>72179516.189999998</v>
      </c>
      <c r="F29" s="35">
        <f t="shared" si="14"/>
        <v>72179516.189999998</v>
      </c>
      <c r="G29" s="35">
        <f t="shared" si="14"/>
        <v>42867025.910000004</v>
      </c>
      <c r="H29" s="17" t="s">
        <v>29</v>
      </c>
    </row>
    <row r="30" spans="1:8" x14ac:dyDescent="0.2">
      <c r="A30" s="21" t="s">
        <v>1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  <c r="H30" s="17" t="s">
        <v>30</v>
      </c>
    </row>
    <row r="31" spans="1:8" x14ac:dyDescent="0.2">
      <c r="A31" s="21" t="s">
        <v>4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2" si="15">F31-B31</f>
        <v>0</v>
      </c>
      <c r="H31" s="17" t="s">
        <v>23</v>
      </c>
    </row>
    <row r="32" spans="1:8" ht="21.6" x14ac:dyDescent="0.2">
      <c r="A32" s="21" t="s">
        <v>19</v>
      </c>
      <c r="B32" s="34">
        <v>6800000</v>
      </c>
      <c r="C32" s="34">
        <v>18755347.789999999</v>
      </c>
      <c r="D32" s="34">
        <f>B32+C32</f>
        <v>25555347.789999999</v>
      </c>
      <c r="E32" s="34">
        <v>7999307.1699999999</v>
      </c>
      <c r="F32" s="34">
        <v>7999307.1699999999</v>
      </c>
      <c r="G32" s="34">
        <f t="shared" si="15"/>
        <v>1199307.17</v>
      </c>
      <c r="H32" s="17" t="s">
        <v>25</v>
      </c>
    </row>
    <row r="33" spans="1:8" ht="20.399999999999999" x14ac:dyDescent="0.2">
      <c r="A33" s="21" t="s">
        <v>15</v>
      </c>
      <c r="B33" s="34">
        <v>22512490.280000001</v>
      </c>
      <c r="C33" s="34">
        <v>45047423.520000003</v>
      </c>
      <c r="D33" s="34">
        <f>B33+C33</f>
        <v>67559913.800000012</v>
      </c>
      <c r="E33" s="34">
        <v>64180209.020000003</v>
      </c>
      <c r="F33" s="34">
        <v>64180209.020000003</v>
      </c>
      <c r="G33" s="34">
        <f t="shared" ref="G33" si="16">F33-B33</f>
        <v>41667718.740000002</v>
      </c>
      <c r="H33" s="17" t="s">
        <v>27</v>
      </c>
    </row>
    <row r="34" spans="1:8" x14ac:dyDescent="0.2">
      <c r="A34" s="8"/>
      <c r="B34" s="34"/>
      <c r="C34" s="34"/>
      <c r="D34" s="34"/>
      <c r="E34" s="34"/>
      <c r="F34" s="34"/>
      <c r="G34" s="34"/>
      <c r="H34" s="17" t="s">
        <v>29</v>
      </c>
    </row>
    <row r="35" spans="1:8" x14ac:dyDescent="0.2">
      <c r="A35" s="20" t="s">
        <v>6</v>
      </c>
      <c r="B35" s="35">
        <f t="shared" ref="B35:G35" si="17">SUM(B36)</f>
        <v>0</v>
      </c>
      <c r="C35" s="35">
        <f t="shared" si="17"/>
        <v>0</v>
      </c>
      <c r="D35" s="35">
        <f t="shared" si="17"/>
        <v>0</v>
      </c>
      <c r="E35" s="35">
        <f t="shared" si="17"/>
        <v>0</v>
      </c>
      <c r="F35" s="35">
        <f t="shared" si="17"/>
        <v>0</v>
      </c>
      <c r="G35" s="35">
        <f t="shared" si="17"/>
        <v>0</v>
      </c>
      <c r="H35" s="17" t="s">
        <v>29</v>
      </c>
    </row>
    <row r="36" spans="1:8" x14ac:dyDescent="0.2">
      <c r="A36" s="21" t="s">
        <v>6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  <c r="H36" s="17" t="s">
        <v>28</v>
      </c>
    </row>
    <row r="37" spans="1:8" x14ac:dyDescent="0.2">
      <c r="A37" s="21"/>
      <c r="B37" s="34"/>
      <c r="C37" s="34"/>
      <c r="D37" s="34"/>
      <c r="E37" s="34"/>
      <c r="F37" s="34"/>
      <c r="G37" s="34"/>
      <c r="H37" s="17"/>
    </row>
    <row r="38" spans="1:8" x14ac:dyDescent="0.2">
      <c r="A38" s="9" t="s">
        <v>7</v>
      </c>
      <c r="B38" s="30">
        <f>SUM(B35+B29+B19)</f>
        <v>29312490.280000001</v>
      </c>
      <c r="C38" s="30">
        <f t="shared" ref="C38:G38" si="18">SUM(C35+C29+C19)</f>
        <v>63802771.310000002</v>
      </c>
      <c r="D38" s="30">
        <f t="shared" si="18"/>
        <v>93115261.590000004</v>
      </c>
      <c r="E38" s="30">
        <f t="shared" si="18"/>
        <v>72179516.189999998</v>
      </c>
      <c r="F38" s="30">
        <f t="shared" si="18"/>
        <v>72179516.189999998</v>
      </c>
      <c r="G38" s="32">
        <f t="shared" si="18"/>
        <v>42867025.910000004</v>
      </c>
      <c r="H38" s="17" t="s">
        <v>29</v>
      </c>
    </row>
    <row r="39" spans="1:8" x14ac:dyDescent="0.2">
      <c r="A39" s="11"/>
      <c r="B39" s="12"/>
      <c r="C39" s="12"/>
      <c r="D39" s="12"/>
      <c r="E39" s="13" t="s">
        <v>36</v>
      </c>
      <c r="F39" s="14"/>
      <c r="G39" s="10"/>
      <c r="H39" s="17" t="s">
        <v>29</v>
      </c>
    </row>
    <row r="40" spans="1:8" x14ac:dyDescent="0.2">
      <c r="A40" t="s">
        <v>31</v>
      </c>
    </row>
    <row r="41" spans="1:8" x14ac:dyDescent="0.2">
      <c r="A41" s="84"/>
      <c r="B41" s="84"/>
      <c r="C41" s="84"/>
      <c r="D41" s="84"/>
      <c r="E41" s="84"/>
      <c r="F41" s="84"/>
      <c r="G41" s="84"/>
    </row>
    <row r="42" spans="1:8" x14ac:dyDescent="0.2">
      <c r="A42" s="84"/>
      <c r="B42" s="84"/>
      <c r="C42" s="84"/>
      <c r="D42" s="84"/>
      <c r="E42" s="84"/>
      <c r="F42" s="84"/>
      <c r="G42" s="84"/>
    </row>
    <row r="43" spans="1:8" x14ac:dyDescent="0.2">
      <c r="A43" s="84"/>
      <c r="B43" s="84"/>
      <c r="C43" s="84"/>
      <c r="D43" s="84"/>
      <c r="E43" s="84"/>
      <c r="F43" s="84"/>
      <c r="G43" s="84"/>
    </row>
    <row r="44" spans="1:8" x14ac:dyDescent="0.2">
      <c r="A44" s="84"/>
      <c r="B44" s="84"/>
      <c r="C44" s="84"/>
      <c r="D44" s="84"/>
      <c r="E44" s="84"/>
      <c r="F44" s="84"/>
      <c r="G44" s="84"/>
    </row>
    <row r="45" spans="1:8" x14ac:dyDescent="0.2">
      <c r="A45" s="84"/>
      <c r="B45" s="84"/>
      <c r="C45" s="84"/>
      <c r="D45" s="84"/>
      <c r="E45" s="84"/>
      <c r="F45" s="84"/>
      <c r="G45" s="84"/>
    </row>
    <row r="46" spans="1:8" x14ac:dyDescent="0.2">
      <c r="A46" s="84"/>
      <c r="B46" s="84"/>
      <c r="C46" s="84"/>
      <c r="D46" s="84"/>
      <c r="E46" s="84"/>
      <c r="F46" s="84"/>
      <c r="G46" s="84"/>
    </row>
    <row r="47" spans="1:8" x14ac:dyDescent="0.2">
      <c r="A47" s="84"/>
      <c r="B47" s="84"/>
      <c r="C47" s="84"/>
      <c r="D47" s="84"/>
      <c r="E47" s="84"/>
      <c r="F47" s="84"/>
      <c r="G47" s="84"/>
    </row>
    <row r="48" spans="1:8" x14ac:dyDescent="0.2">
      <c r="A48" s="84"/>
      <c r="B48" s="84"/>
      <c r="C48" s="84"/>
      <c r="D48" s="84"/>
      <c r="E48" s="84"/>
      <c r="F48" s="84"/>
      <c r="G48" s="84"/>
    </row>
    <row r="49" spans="1:7" x14ac:dyDescent="0.2">
      <c r="A49" s="84"/>
      <c r="B49" s="84"/>
      <c r="C49" s="84"/>
      <c r="D49" s="84"/>
      <c r="E49" s="84"/>
      <c r="F49" s="84"/>
      <c r="G49" s="84"/>
    </row>
    <row r="50" spans="1:7" x14ac:dyDescent="0.2">
      <c r="A50" s="84"/>
      <c r="B50" s="84"/>
      <c r="C50" s="84"/>
      <c r="D50" s="84"/>
      <c r="E50" s="84"/>
      <c r="F50" s="84"/>
      <c r="G50" s="84"/>
    </row>
  </sheetData>
  <sheetProtection formatCells="0" formatColumns="0" formatRows="0" insertRows="0" autoFilter="0"/>
  <mergeCells count="5">
    <mergeCell ref="A1:G1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84" fitToWidth="0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>
      <selection activeCell="A27" sqref="A27"/>
    </sheetView>
  </sheetViews>
  <sheetFormatPr baseColWidth="10" defaultRowHeight="10.199999999999999" x14ac:dyDescent="0.2"/>
  <cols>
    <col min="1" max="1" width="91" customWidth="1"/>
    <col min="3" max="3" width="24.7109375" customWidth="1"/>
    <col min="9" max="9" width="16" bestFit="1" customWidth="1"/>
  </cols>
  <sheetData>
    <row r="1" spans="1:12" ht="49.95" customHeight="1" x14ac:dyDescent="0.2">
      <c r="A1" s="76" t="s">
        <v>39</v>
      </c>
      <c r="B1" s="77"/>
      <c r="C1" s="77"/>
      <c r="D1" s="77"/>
      <c r="E1" s="77"/>
      <c r="F1" s="77"/>
      <c r="G1" s="78"/>
      <c r="J1" s="66"/>
    </row>
    <row r="2" spans="1:12" x14ac:dyDescent="0.2">
      <c r="A2" s="37"/>
      <c r="B2" s="79" t="s">
        <v>35</v>
      </c>
      <c r="C2" s="80"/>
      <c r="D2" s="80"/>
      <c r="E2" s="80"/>
      <c r="F2" s="81"/>
      <c r="G2" s="82" t="s">
        <v>12</v>
      </c>
      <c r="J2" s="66"/>
    </row>
    <row r="3" spans="1:12" x14ac:dyDescent="0.2">
      <c r="A3" s="38" t="s">
        <v>32</v>
      </c>
      <c r="B3" s="39" t="s">
        <v>8</v>
      </c>
      <c r="C3" s="69" t="s">
        <v>37</v>
      </c>
      <c r="D3" s="40" t="s">
        <v>9</v>
      </c>
      <c r="E3" s="40" t="s">
        <v>10</v>
      </c>
      <c r="F3" s="41" t="s">
        <v>11</v>
      </c>
      <c r="G3" s="83"/>
      <c r="H3" s="65"/>
      <c r="I3" s="65"/>
      <c r="J3" s="66"/>
    </row>
    <row r="4" spans="1:12" ht="30.6" x14ac:dyDescent="0.2">
      <c r="A4" s="42" t="s">
        <v>33</v>
      </c>
      <c r="B4" s="43">
        <f t="shared" ref="B4:G4" si="0">SUM(B5:B5)</f>
        <v>22387274</v>
      </c>
      <c r="C4" s="43">
        <f t="shared" si="0"/>
        <v>625482.62</v>
      </c>
      <c r="D4" s="43">
        <f t="shared" si="0"/>
        <v>23012756.620000001</v>
      </c>
      <c r="E4" s="43">
        <f t="shared" si="0"/>
        <v>19049315.739999998</v>
      </c>
      <c r="F4" s="43">
        <f t="shared" si="0"/>
        <v>19049315.739999998</v>
      </c>
      <c r="G4" s="43">
        <f t="shared" si="0"/>
        <v>-3337958.2600000016</v>
      </c>
      <c r="H4" s="66"/>
      <c r="I4" s="66"/>
      <c r="J4" s="66"/>
    </row>
    <row r="5" spans="1:12" ht="20.399999999999999" x14ac:dyDescent="0.2">
      <c r="A5" s="44" t="s">
        <v>34</v>
      </c>
      <c r="B5" s="45">
        <v>22387274</v>
      </c>
      <c r="C5" s="46">
        <v>625482.62</v>
      </c>
      <c r="D5" s="46">
        <f>B5+C5</f>
        <v>23012756.620000001</v>
      </c>
      <c r="E5" s="46">
        <v>19049315.739999998</v>
      </c>
      <c r="F5" s="46">
        <v>19049315.739999998</v>
      </c>
      <c r="G5" s="45">
        <f>F5-B5</f>
        <v>-3337958.2600000016</v>
      </c>
      <c r="H5" s="67"/>
      <c r="I5" s="67"/>
      <c r="J5" s="67"/>
    </row>
    <row r="6" spans="1:12" x14ac:dyDescent="0.2">
      <c r="A6" s="48"/>
      <c r="B6" s="45"/>
      <c r="C6" s="45"/>
      <c r="D6" s="45"/>
      <c r="E6" s="45"/>
      <c r="F6" s="45"/>
      <c r="G6" s="45"/>
      <c r="J6" s="66"/>
    </row>
    <row r="7" spans="1:12" x14ac:dyDescent="0.2">
      <c r="A7" s="49" t="s">
        <v>6</v>
      </c>
      <c r="B7" s="43">
        <f t="shared" ref="B7:G7" si="1">SUM(B8)</f>
        <v>0</v>
      </c>
      <c r="C7" s="43">
        <f t="shared" si="1"/>
        <v>0</v>
      </c>
      <c r="D7" s="43">
        <f t="shared" si="1"/>
        <v>0</v>
      </c>
      <c r="E7" s="43">
        <f t="shared" si="1"/>
        <v>0</v>
      </c>
      <c r="F7" s="43">
        <f t="shared" si="1"/>
        <v>0</v>
      </c>
      <c r="G7" s="43">
        <f t="shared" si="1"/>
        <v>0</v>
      </c>
      <c r="J7" s="66"/>
    </row>
    <row r="8" spans="1:12" x14ac:dyDescent="0.2">
      <c r="A8" s="44" t="s">
        <v>6</v>
      </c>
      <c r="B8" s="45">
        <v>0</v>
      </c>
      <c r="C8" s="45">
        <v>0</v>
      </c>
      <c r="D8" s="46">
        <f>B8+C8</f>
        <v>0</v>
      </c>
      <c r="E8" s="45">
        <v>0</v>
      </c>
      <c r="F8" s="45">
        <v>0</v>
      </c>
      <c r="G8" s="45">
        <f>F8-B8</f>
        <v>0</v>
      </c>
      <c r="J8" s="66"/>
    </row>
    <row r="9" spans="1:12" x14ac:dyDescent="0.2">
      <c r="A9" s="50"/>
      <c r="B9" s="43"/>
      <c r="C9" s="43"/>
      <c r="D9" s="43"/>
      <c r="E9" s="43"/>
      <c r="F9" s="43"/>
      <c r="G9" s="43"/>
    </row>
    <row r="10" spans="1:12" x14ac:dyDescent="0.2">
      <c r="A10" s="52" t="s">
        <v>7</v>
      </c>
      <c r="B10" s="53">
        <f t="shared" ref="B10:G10" si="2">SUM(B7+B4)</f>
        <v>22387274</v>
      </c>
      <c r="C10" s="53">
        <f t="shared" si="2"/>
        <v>625482.62</v>
      </c>
      <c r="D10" s="53">
        <f t="shared" si="2"/>
        <v>23012756.620000001</v>
      </c>
      <c r="E10" s="53">
        <f t="shared" si="2"/>
        <v>19049315.739999998</v>
      </c>
      <c r="F10" s="53">
        <f t="shared" si="2"/>
        <v>19049315.739999998</v>
      </c>
      <c r="G10" s="54">
        <f t="shared" si="2"/>
        <v>-3337958.2600000016</v>
      </c>
      <c r="L10" s="51"/>
    </row>
    <row r="11" spans="1:12" x14ac:dyDescent="0.2">
      <c r="A11" s="55"/>
      <c r="B11" s="56"/>
      <c r="C11" s="56"/>
      <c r="D11" s="56"/>
      <c r="E11" s="57" t="s">
        <v>13</v>
      </c>
      <c r="F11" s="58"/>
      <c r="G11" s="59"/>
      <c r="L11" s="47"/>
    </row>
    <row r="12" spans="1:12" x14ac:dyDescent="0.2">
      <c r="A12" s="60"/>
      <c r="B12" s="60"/>
      <c r="C12" s="60"/>
      <c r="D12" s="60"/>
      <c r="E12" s="60"/>
      <c r="F12" s="60"/>
      <c r="G12" s="60"/>
    </row>
    <row r="13" spans="1:12" x14ac:dyDescent="0.2">
      <c r="A13" s="61"/>
      <c r="B13" s="62"/>
      <c r="C13" s="62"/>
      <c r="D13" s="62"/>
      <c r="E13" s="63"/>
      <c r="F13" s="63"/>
      <c r="G13" s="62"/>
    </row>
    <row r="14" spans="1:12" x14ac:dyDescent="0.2">
      <c r="A14" s="64" t="s">
        <v>31</v>
      </c>
      <c r="B14" s="60"/>
      <c r="C14" s="60"/>
      <c r="D14" s="60"/>
      <c r="E14" s="60"/>
      <c r="F14" s="60"/>
      <c r="G14" s="60"/>
    </row>
    <row r="15" spans="1:12" ht="10.050000000000001" customHeight="1" x14ac:dyDescent="0.2">
      <c r="A15" s="70" t="s">
        <v>38</v>
      </c>
      <c r="B15" s="70"/>
      <c r="C15" s="70"/>
      <c r="D15" s="70"/>
      <c r="E15" s="70"/>
      <c r="F15" s="70"/>
      <c r="G15" s="70"/>
      <c r="H15" s="70"/>
      <c r="I15" s="70"/>
    </row>
    <row r="22" spans="1:1" x14ac:dyDescent="0.2">
      <c r="A22" s="44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2025-10-13T21:48:28Z</cp:lastPrinted>
  <dcterms:created xsi:type="dcterms:W3CDTF">2012-12-11T20:48:19Z</dcterms:created>
  <dcterms:modified xsi:type="dcterms:W3CDTF">2025-10-13T21:49:31Z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