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72.20.121.67\Dpto_Contabilidad\2025\ESTADOS FINANCIEROS\3er Trimestre\"/>
    </mc:Choice>
  </mc:AlternateContent>
  <bookViews>
    <workbookView xWindow="0" yWindow="0" windowWidth="24084" windowHeight="5604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2" i="4" l="1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 l="1"/>
  <c r="P23" i="4" l="1"/>
  <c r="Q23" i="4"/>
  <c r="I23" i="4" l="1"/>
  <c r="H23" i="4"/>
  <c r="G23" i="4"/>
  <c r="N4" i="4" l="1"/>
  <c r="Q4" i="4"/>
  <c r="P4" i="4"/>
</calcChain>
</file>

<file path=xl/sharedStrings.xml><?xml version="1.0" encoding="utf-8"?>
<sst xmlns="http://schemas.openxmlformats.org/spreadsheetml/2006/main" count="156" uniqueCount="58">
  <si>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</si>
  <si>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</si>
  <si>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</si>
  <si>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</si>
  <si>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</si>
  <si>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</si>
  <si>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</si>
  <si>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</si>
  <si>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</si>
  <si>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</si>
  <si>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</si>
  <si>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</si>
  <si>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</si>
  <si>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</si>
  <si>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</si>
  <si>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</si>
  <si>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</si>
  <si>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</si>
  <si>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</si>
  <si>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</si>
  <si>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</si>
  <si>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</si>
  <si>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E017PB0783</t>
  </si>
  <si>
    <t>ADMINISTRACIÓN E IMPARTICIÓN DE LOS SERVICIOS EDUCATIVOS EXISTENTES EN LA UTSMA.</t>
  </si>
  <si>
    <t>5110</t>
  </si>
  <si>
    <t>BIENES MUEBLES</t>
  </si>
  <si>
    <t>DIRECCIÓN ACADÉMICA UTSMA</t>
  </si>
  <si>
    <t>211213050030000</t>
  </si>
  <si>
    <t/>
  </si>
  <si>
    <t>5120</t>
  </si>
  <si>
    <t>5150</t>
  </si>
  <si>
    <t>E017PB07832499</t>
  </si>
  <si>
    <t>R24 SERVICIOS UTSMA</t>
  </si>
  <si>
    <t>E017PB07902499</t>
  </si>
  <si>
    <t>R24 INFRAESTRUCTURA UTSM</t>
  </si>
  <si>
    <t>DIR DE ADMINISTRACIÓN Y FINANZAS UTSMA</t>
  </si>
  <si>
    <t>211213050020000</t>
  </si>
  <si>
    <t>5190</t>
  </si>
  <si>
    <t>E017PB0790</t>
  </si>
  <si>
    <t>MANTENIMIENTO DE LA INFRAESTRUCTURA DE LA UTSMA.</t>
  </si>
  <si>
    <t>5220</t>
  </si>
  <si>
    <t>5290</t>
  </si>
  <si>
    <t>5310</t>
  </si>
  <si>
    <t>5620</t>
  </si>
  <si>
    <t>5640</t>
  </si>
  <si>
    <t>5670</t>
  </si>
  <si>
    <t>E017QA15942501</t>
  </si>
  <si>
    <t>COLOCACIÓN SEÑALAMIENTO VERTICAL UTSMA</t>
  </si>
  <si>
    <t>6150</t>
  </si>
  <si>
    <t>OBRA</t>
  </si>
  <si>
    <t>RECTORÍA GENERAL UTSMA</t>
  </si>
  <si>
    <t>211213050010000</t>
  </si>
  <si>
    <t>E017QA15942302</t>
  </si>
  <si>
    <t>1RA ETAPA LABORATORIO VITIVINICULTURA</t>
  </si>
  <si>
    <t>6220</t>
  </si>
  <si>
    <t>E017QA15942401</t>
  </si>
  <si>
    <t xml:space="preserve"> LAB CARRERA VITIVINICULTURA 2DA ETAPA</t>
  </si>
  <si>
    <t>UNIVERSIDAD TECNOLOGICA DE SAN MIGUEL ALLENDE
Programas y Proyectos de Inversión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</si>
</sst>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topLeftCell="A10" workbookViewId="0">
      <selection activeCell="A23" sqref="A23:Q23"/>
    </sheetView>
  </sheetViews>
  <sheetFormatPr baseColWidth="10" defaultRowHeight="14.4" x14ac:dyDescent="0.3"/>
  <cols>
    <col min="1" max="1" width="21.109375" customWidth="1"/>
    <col min="2" max="2" width="69.44140625" customWidth="1"/>
    <col min="3" max="3" width="12.6640625" customWidth="1"/>
    <col min="4" max="4" width="35.21875" customWidth="1"/>
    <col min="5" max="5" width="24.88671875" customWidth="1"/>
    <col min="6" max="6" width="48.33203125" customWidth="1"/>
    <col min="7" max="7" width="17.88671875" customWidth="1"/>
    <col min="8" max="8" width="18.6640625" customWidth="1"/>
    <col min="9" max="9" width="16.6640625" customWidth="1"/>
    <col min="10" max="10" width="11.33203125" customWidth="1"/>
    <col min="11" max="11" width="11.21875" customWidth="1"/>
    <col min="14" max="14" width="10.77734375" customWidth="1"/>
  </cols>
  <sheetData>
    <row r="1" spans="1:17" ht="46.95" customHeight="1" x14ac:dyDescent="0.3">
      <c r="A1" s="15" t="s">
        <v>57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3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7" ht="21.6" x14ac:dyDescent="0.3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ht="20.399999999999999" x14ac:dyDescent="0.3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25575</v>
      </c>
      <c r="H4" s="13">
        <v>25575</v>
      </c>
      <c r="I4" s="13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7" ht="20.399999999999999" x14ac:dyDescent="0.3">
      <c r="A5" s="10" t="s">
        <v>28</v>
      </c>
      <c r="B5" s="10" t="s">
        <v>23</v>
      </c>
      <c r="C5" s="10" t="s">
        <v>29</v>
      </c>
      <c r="D5" s="10" t="s">
        <v>25</v>
      </c>
      <c r="E5" s="10" t="s">
        <v>27</v>
      </c>
      <c r="F5" s="10" t="s">
        <v>26</v>
      </c>
      <c r="G5" s="13">
        <v>0</v>
      </c>
      <c r="H5" s="13">
        <v>36000</v>
      </c>
      <c r="I5" s="13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7" ht="20.399999999999999" x14ac:dyDescent="0.3">
      <c r="A6" s="10" t="s">
        <v>28</v>
      </c>
      <c r="B6" s="10" t="s">
        <v>23</v>
      </c>
      <c r="C6" s="10" t="s">
        <v>30</v>
      </c>
      <c r="D6" s="10" t="s">
        <v>25</v>
      </c>
      <c r="E6" s="10" t="s">
        <v>27</v>
      </c>
      <c r="F6" s="10" t="s">
        <v>26</v>
      </c>
      <c r="G6" s="13">
        <v>250000</v>
      </c>
      <c r="H6" s="13">
        <v>250000</v>
      </c>
      <c r="I6" s="13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7" x14ac:dyDescent="0.3">
      <c r="A7" s="10" t="s">
        <v>31</v>
      </c>
      <c r="B7" s="10" t="s">
        <v>32</v>
      </c>
      <c r="C7" s="10" t="s">
        <v>30</v>
      </c>
      <c r="D7" s="10" t="s">
        <v>25</v>
      </c>
      <c r="E7" s="10" t="s">
        <v>27</v>
      </c>
      <c r="F7" s="10" t="s">
        <v>26</v>
      </c>
      <c r="G7" s="13">
        <v>0</v>
      </c>
      <c r="H7" s="13">
        <v>66716.460000000006</v>
      </c>
      <c r="I7" s="13">
        <v>14785.3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0.22161397652093648</v>
      </c>
      <c r="P7" s="6">
        <f>IF(J7=0,0,L7/J7)</f>
        <v>0</v>
      </c>
      <c r="Q7" s="6">
        <f>IF(L7=0,0,L7/K7)</f>
        <v>0</v>
      </c>
    </row>
    <row r="8" spans="1:17" x14ac:dyDescent="0.3">
      <c r="A8" s="10" t="s">
        <v>33</v>
      </c>
      <c r="B8" s="10" t="s">
        <v>34</v>
      </c>
      <c r="C8" s="10" t="s">
        <v>30</v>
      </c>
      <c r="D8" s="10" t="s">
        <v>25</v>
      </c>
      <c r="E8" s="10" t="s">
        <v>36</v>
      </c>
      <c r="F8" s="10" t="s">
        <v>35</v>
      </c>
      <c r="G8" s="13">
        <v>0</v>
      </c>
      <c r="H8" s="13">
        <v>50312</v>
      </c>
      <c r="I8" s="13">
        <v>0</v>
      </c>
      <c r="J8" s="5"/>
      <c r="K8" s="5"/>
      <c r="L8" s="5"/>
      <c r="M8" s="8" t="s">
        <v>17</v>
      </c>
      <c r="N8" s="7">
        <f>IF(G8&gt;0,I8/G8,0)</f>
        <v>0</v>
      </c>
      <c r="O8" s="7">
        <f>IF(H8&gt;0,I8/H8,0)</f>
        <v>0</v>
      </c>
      <c r="P8" s="6">
        <f>IF(J8=0,0,L8/J8)</f>
        <v>0</v>
      </c>
      <c r="Q8" s="6">
        <f>IF(L8=0,0,L8/K8)</f>
        <v>0</v>
      </c>
    </row>
    <row r="9" spans="1:17" ht="20.399999999999999" x14ac:dyDescent="0.3">
      <c r="A9" s="10" t="s">
        <v>22</v>
      </c>
      <c r="B9" s="10" t="s">
        <v>23</v>
      </c>
      <c r="C9" s="10" t="s">
        <v>37</v>
      </c>
      <c r="D9" s="10" t="s">
        <v>25</v>
      </c>
      <c r="E9" s="10" t="s">
        <v>27</v>
      </c>
      <c r="F9" s="10" t="s">
        <v>26</v>
      </c>
      <c r="G9" s="13">
        <v>0</v>
      </c>
      <c r="H9" s="13">
        <v>274902</v>
      </c>
      <c r="I9" s="13">
        <v>0</v>
      </c>
      <c r="J9" s="5"/>
      <c r="K9" s="5"/>
      <c r="L9" s="5"/>
      <c r="M9" s="8" t="s">
        <v>17</v>
      </c>
      <c r="N9" s="7">
        <f>IF(G9&gt;0,I9/G9,0)</f>
        <v>0</v>
      </c>
      <c r="O9" s="7">
        <f>IF(H9&gt;0,I9/H9,0)</f>
        <v>0</v>
      </c>
      <c r="P9" s="6">
        <f>IF(J9=0,0,L9/J9)</f>
        <v>0</v>
      </c>
      <c r="Q9" s="6">
        <f>IF(L9=0,0,L9/K9)</f>
        <v>0</v>
      </c>
    </row>
    <row r="10" spans="1:17" x14ac:dyDescent="0.3">
      <c r="A10" s="10" t="s">
        <v>38</v>
      </c>
      <c r="B10" s="10" t="s">
        <v>39</v>
      </c>
      <c r="C10" s="10" t="s">
        <v>37</v>
      </c>
      <c r="D10" s="10" t="s">
        <v>25</v>
      </c>
      <c r="E10" s="10" t="s">
        <v>36</v>
      </c>
      <c r="F10" s="10" t="s">
        <v>35</v>
      </c>
      <c r="G10" s="13">
        <v>208000</v>
      </c>
      <c r="H10" s="13">
        <v>208000</v>
      </c>
      <c r="I10" s="13">
        <v>0</v>
      </c>
      <c r="J10" s="5"/>
      <c r="K10" s="5"/>
      <c r="L10" s="5"/>
      <c r="M10" s="8" t="s">
        <v>17</v>
      </c>
      <c r="N10" s="7">
        <f>IF(G10&gt;0,I10/G10,0)</f>
        <v>0</v>
      </c>
      <c r="O10" s="7">
        <f>IF(H10&gt;0,I10/H10,0)</f>
        <v>0</v>
      </c>
      <c r="P10" s="6">
        <f>IF(J10=0,0,L10/J10)</f>
        <v>0</v>
      </c>
      <c r="Q10" s="6">
        <f>IF(L10=0,0,L10/K10)</f>
        <v>0</v>
      </c>
    </row>
    <row r="11" spans="1:17" ht="20.399999999999999" x14ac:dyDescent="0.3">
      <c r="A11" s="10" t="s">
        <v>22</v>
      </c>
      <c r="B11" s="10" t="s">
        <v>23</v>
      </c>
      <c r="C11" s="10" t="s">
        <v>40</v>
      </c>
      <c r="D11" s="10" t="s">
        <v>25</v>
      </c>
      <c r="E11" s="10" t="s">
        <v>27</v>
      </c>
      <c r="F11" s="10" t="s">
        <v>26</v>
      </c>
      <c r="G11" s="13">
        <v>3515.8</v>
      </c>
      <c r="H11" s="13">
        <v>0</v>
      </c>
      <c r="I11" s="13">
        <v>0</v>
      </c>
      <c r="J11" s="5"/>
      <c r="K11" s="5"/>
      <c r="L11" s="5"/>
      <c r="M11" s="8" t="s">
        <v>17</v>
      </c>
      <c r="N11" s="7">
        <f>IF(G11&gt;0,I11/G11,0)</f>
        <v>0</v>
      </c>
      <c r="O11" s="7">
        <f>IF(H11&gt;0,I11/H11,0)</f>
        <v>0</v>
      </c>
      <c r="P11" s="6">
        <f>IF(J11=0,0,L11/J11)</f>
        <v>0</v>
      </c>
      <c r="Q11" s="6">
        <f>IF(L11=0,0,L11/K11)</f>
        <v>0</v>
      </c>
    </row>
    <row r="12" spans="1:17" x14ac:dyDescent="0.3">
      <c r="A12" s="10" t="s">
        <v>31</v>
      </c>
      <c r="B12" s="10" t="s">
        <v>32</v>
      </c>
      <c r="C12" s="10" t="s">
        <v>41</v>
      </c>
      <c r="D12" s="10" t="s">
        <v>25</v>
      </c>
      <c r="E12" s="10" t="s">
        <v>27</v>
      </c>
      <c r="F12" s="10" t="s">
        <v>26</v>
      </c>
      <c r="G12" s="13">
        <v>0</v>
      </c>
      <c r="H12" s="13">
        <v>173508.92</v>
      </c>
      <c r="I12" s="13">
        <v>173508.92</v>
      </c>
      <c r="J12" s="5"/>
      <c r="K12" s="5"/>
      <c r="L12" s="5"/>
      <c r="M12" s="8" t="s">
        <v>17</v>
      </c>
      <c r="N12" s="7">
        <f>IF(G12&gt;0,I12/G12,0)</f>
        <v>0</v>
      </c>
      <c r="O12" s="7">
        <f>IF(H12&gt;0,I12/H12,0)</f>
        <v>1</v>
      </c>
      <c r="P12" s="6">
        <f>IF(J12=0,0,L12/J12)</f>
        <v>0</v>
      </c>
      <c r="Q12" s="6">
        <f>IF(L12=0,0,L12/K12)</f>
        <v>0</v>
      </c>
    </row>
    <row r="13" spans="1:17" x14ac:dyDescent="0.3">
      <c r="A13" s="10" t="s">
        <v>28</v>
      </c>
      <c r="B13" s="10" t="s">
        <v>32</v>
      </c>
      <c r="C13" s="10" t="s">
        <v>42</v>
      </c>
      <c r="D13" s="10" t="s">
        <v>25</v>
      </c>
      <c r="E13" s="10" t="s">
        <v>27</v>
      </c>
      <c r="F13" s="10" t="s">
        <v>26</v>
      </c>
      <c r="G13" s="13">
        <v>0</v>
      </c>
      <c r="H13" s="13">
        <v>14268</v>
      </c>
      <c r="I13" s="13">
        <v>14268</v>
      </c>
      <c r="J13" s="5"/>
      <c r="K13" s="5"/>
      <c r="L13" s="5"/>
      <c r="M13" s="8" t="s">
        <v>17</v>
      </c>
      <c r="N13" s="7">
        <f>IF(G13&gt;0,I13/G13,0)</f>
        <v>0</v>
      </c>
      <c r="O13" s="7">
        <f>IF(H13&gt;0,I13/H13,0)</f>
        <v>1</v>
      </c>
      <c r="P13" s="6">
        <f>IF(J13=0,0,L13/J13)</f>
        <v>0</v>
      </c>
      <c r="Q13" s="6">
        <f>IF(L13=0,0,L13/K13)</f>
        <v>0</v>
      </c>
    </row>
    <row r="14" spans="1:17" ht="20.399999999999999" x14ac:dyDescent="0.3">
      <c r="A14" s="10" t="s">
        <v>22</v>
      </c>
      <c r="B14" s="10" t="s">
        <v>23</v>
      </c>
      <c r="C14" s="10" t="s">
        <v>43</v>
      </c>
      <c r="D14" s="10" t="s">
        <v>25</v>
      </c>
      <c r="E14" s="10" t="s">
        <v>27</v>
      </c>
      <c r="F14" s="10" t="s">
        <v>26</v>
      </c>
      <c r="G14" s="13">
        <v>0</v>
      </c>
      <c r="H14" s="13">
        <v>56015.8</v>
      </c>
      <c r="I14" s="13">
        <v>0</v>
      </c>
      <c r="J14" s="5"/>
      <c r="K14" s="5"/>
      <c r="L14" s="5"/>
      <c r="M14" s="8" t="s">
        <v>17</v>
      </c>
      <c r="N14" s="7">
        <f>IF(G14&gt;0,I14/G14,0)</f>
        <v>0</v>
      </c>
      <c r="O14" s="7">
        <f>IF(H14&gt;0,I14/H14,0)</f>
        <v>0</v>
      </c>
      <c r="P14" s="6">
        <f>IF(J14=0,0,L14/J14)</f>
        <v>0</v>
      </c>
      <c r="Q14" s="6">
        <f>IF(L14=0,0,L14/K14)</f>
        <v>0</v>
      </c>
    </row>
    <row r="15" spans="1:17" x14ac:dyDescent="0.3">
      <c r="A15" s="10" t="s">
        <v>38</v>
      </c>
      <c r="B15" s="10" t="s">
        <v>39</v>
      </c>
      <c r="C15" s="10" t="s">
        <v>43</v>
      </c>
      <c r="D15" s="10" t="s">
        <v>25</v>
      </c>
      <c r="E15" s="10" t="s">
        <v>36</v>
      </c>
      <c r="F15" s="10" t="s">
        <v>35</v>
      </c>
      <c r="G15" s="13">
        <v>6000</v>
      </c>
      <c r="H15" s="13">
        <v>6000</v>
      </c>
      <c r="I15" s="13">
        <v>0</v>
      </c>
      <c r="J15" s="5"/>
      <c r="K15" s="5"/>
      <c r="L15" s="5"/>
      <c r="M15" s="8" t="s">
        <v>17</v>
      </c>
      <c r="N15" s="7">
        <f>IF(G15&gt;0,I15/G15,0)</f>
        <v>0</v>
      </c>
      <c r="O15" s="7">
        <f>IF(H15&gt;0,I15/H15,0)</f>
        <v>0</v>
      </c>
      <c r="P15" s="6">
        <f>IF(J15=0,0,L15/J15)</f>
        <v>0</v>
      </c>
      <c r="Q15" s="6">
        <f>IF(L15=0,0,L15/K15)</f>
        <v>0</v>
      </c>
    </row>
    <row r="16" spans="1:17" x14ac:dyDescent="0.3">
      <c r="A16" s="10" t="s">
        <v>31</v>
      </c>
      <c r="B16" s="10" t="s">
        <v>32</v>
      </c>
      <c r="C16" s="10" t="s">
        <v>44</v>
      </c>
      <c r="D16" s="10" t="s">
        <v>25</v>
      </c>
      <c r="E16" s="10" t="s">
        <v>27</v>
      </c>
      <c r="F16" s="10" t="s">
        <v>26</v>
      </c>
      <c r="G16" s="13">
        <v>0</v>
      </c>
      <c r="H16" s="13">
        <v>8879.7999999999993</v>
      </c>
      <c r="I16" s="13">
        <v>8879.7999999999993</v>
      </c>
      <c r="J16" s="5"/>
      <c r="K16" s="5"/>
      <c r="L16" s="5"/>
      <c r="M16" s="8" t="s">
        <v>17</v>
      </c>
      <c r="N16" s="7">
        <f>IF(G16&gt;0,I16/G16,0)</f>
        <v>0</v>
      </c>
      <c r="O16" s="7">
        <f>IF(H16&gt;0,I16/H16,0)</f>
        <v>1</v>
      </c>
      <c r="P16" s="6">
        <f>IF(J16=0,0,L16/J16)</f>
        <v>0</v>
      </c>
      <c r="Q16" s="6">
        <f>IF(L16=0,0,L16/K16)</f>
        <v>0</v>
      </c>
    </row>
    <row r="17" spans="1:18" x14ac:dyDescent="0.3">
      <c r="A17" s="10" t="s">
        <v>33</v>
      </c>
      <c r="B17" s="10" t="s">
        <v>34</v>
      </c>
      <c r="C17" s="10" t="s">
        <v>44</v>
      </c>
      <c r="D17" s="10" t="s">
        <v>25</v>
      </c>
      <c r="E17" s="10" t="s">
        <v>36</v>
      </c>
      <c r="F17" s="10" t="s">
        <v>35</v>
      </c>
      <c r="G17" s="13">
        <v>0</v>
      </c>
      <c r="H17" s="13">
        <v>37816</v>
      </c>
      <c r="I17" s="13">
        <v>37816</v>
      </c>
      <c r="J17" s="5"/>
      <c r="K17" s="5"/>
      <c r="L17" s="5"/>
      <c r="M17" s="8" t="s">
        <v>17</v>
      </c>
      <c r="N17" s="7">
        <f>IF(G17&gt;0,I17/G17,0)</f>
        <v>0</v>
      </c>
      <c r="O17" s="7">
        <f>IF(H17&gt;0,I17/H17,0)</f>
        <v>1</v>
      </c>
      <c r="P17" s="6">
        <f>IF(J17=0,0,L17/J17)</f>
        <v>0</v>
      </c>
      <c r="Q17" s="6">
        <f>IF(L17=0,0,L17/K17)</f>
        <v>0</v>
      </c>
    </row>
    <row r="18" spans="1:18" ht="20.399999999999999" x14ac:dyDescent="0.3">
      <c r="A18" s="10" t="s">
        <v>22</v>
      </c>
      <c r="B18" s="10" t="s">
        <v>23</v>
      </c>
      <c r="C18" s="10" t="s">
        <v>45</v>
      </c>
      <c r="D18" s="10" t="s">
        <v>25</v>
      </c>
      <c r="E18" s="10" t="s">
        <v>27</v>
      </c>
      <c r="F18" s="10" t="s">
        <v>26</v>
      </c>
      <c r="G18" s="13">
        <v>0</v>
      </c>
      <c r="H18" s="13">
        <v>18000</v>
      </c>
      <c r="I18" s="13">
        <v>0</v>
      </c>
      <c r="J18" s="5"/>
      <c r="K18" s="5"/>
      <c r="L18" s="5"/>
      <c r="M18" s="8" t="s">
        <v>17</v>
      </c>
      <c r="N18" s="7">
        <f>IF(G18&gt;0,I18/G18,0)</f>
        <v>0</v>
      </c>
      <c r="O18" s="7">
        <f>IF(H18&gt;0,I18/H18,0)</f>
        <v>0</v>
      </c>
      <c r="P18" s="6">
        <f>IF(J18=0,0,L18/J18)</f>
        <v>0</v>
      </c>
      <c r="Q18" s="6">
        <f>IF(L18=0,0,L18/K18)</f>
        <v>0</v>
      </c>
    </row>
    <row r="19" spans="1:18" x14ac:dyDescent="0.3">
      <c r="A19" s="10" t="s">
        <v>31</v>
      </c>
      <c r="B19" s="10" t="s">
        <v>32</v>
      </c>
      <c r="C19" s="10" t="s">
        <v>45</v>
      </c>
      <c r="D19" s="10" t="s">
        <v>25</v>
      </c>
      <c r="E19" s="10" t="s">
        <v>27</v>
      </c>
      <c r="F19" s="10" t="s">
        <v>26</v>
      </c>
      <c r="G19" s="13">
        <v>0</v>
      </c>
      <c r="H19" s="13">
        <v>39440</v>
      </c>
      <c r="I19" s="13">
        <v>39440</v>
      </c>
      <c r="J19" s="5"/>
      <c r="K19" s="5"/>
      <c r="L19" s="5"/>
      <c r="M19" s="8" t="s">
        <v>17</v>
      </c>
      <c r="N19" s="7">
        <f>IF(G19&gt;0,I19/G19,0)</f>
        <v>0</v>
      </c>
      <c r="O19" s="7">
        <f>IF(H19&gt;0,I19/H19,0)</f>
        <v>1</v>
      </c>
      <c r="P19" s="6">
        <f>IF(J19=0,0,L19/J19)</f>
        <v>0</v>
      </c>
      <c r="Q19" s="6">
        <f>IF(L19=0,0,L19/K19)</f>
        <v>0</v>
      </c>
    </row>
    <row r="20" spans="1:18" x14ac:dyDescent="0.3">
      <c r="A20" s="10" t="s">
        <v>46</v>
      </c>
      <c r="B20" s="10" t="s">
        <v>47</v>
      </c>
      <c r="C20" s="10" t="s">
        <v>48</v>
      </c>
      <c r="D20" s="10" t="s">
        <v>49</v>
      </c>
      <c r="E20" s="10" t="s">
        <v>51</v>
      </c>
      <c r="F20" s="10" t="s">
        <v>50</v>
      </c>
      <c r="G20" s="13">
        <v>0</v>
      </c>
      <c r="H20" s="13">
        <v>300000</v>
      </c>
      <c r="I20" s="13">
        <v>0</v>
      </c>
      <c r="J20" s="5"/>
      <c r="K20" s="5"/>
      <c r="L20" s="5"/>
      <c r="M20" s="8" t="s">
        <v>17</v>
      </c>
      <c r="N20" s="7">
        <f>IF(G20&gt;0,I20/G20,0)</f>
        <v>0</v>
      </c>
      <c r="O20" s="7">
        <f>IF(H20&gt;0,I20/H20,0)</f>
        <v>0</v>
      </c>
      <c r="P20" s="6">
        <f>IF(J20=0,0,L20/J20)</f>
        <v>0</v>
      </c>
      <c r="Q20" s="6">
        <f>IF(L20=0,0,L20/K20)</f>
        <v>0</v>
      </c>
    </row>
    <row r="21" spans="1:18" x14ac:dyDescent="0.3">
      <c r="A21" s="10" t="s">
        <v>52</v>
      </c>
      <c r="B21" s="10" t="s">
        <v>53</v>
      </c>
      <c r="C21" s="10" t="s">
        <v>54</v>
      </c>
      <c r="D21" s="10" t="s">
        <v>49</v>
      </c>
      <c r="E21" s="10" t="s">
        <v>51</v>
      </c>
      <c r="F21" s="10" t="s">
        <v>50</v>
      </c>
      <c r="G21" s="13">
        <v>0</v>
      </c>
      <c r="H21" s="13">
        <v>4984486.6500000004</v>
      </c>
      <c r="I21" s="13">
        <v>542560.92000000004</v>
      </c>
      <c r="J21" s="5"/>
      <c r="K21" s="5"/>
      <c r="L21" s="5"/>
      <c r="M21" s="8" t="s">
        <v>17</v>
      </c>
      <c r="N21" s="7">
        <f>IF(G21&gt;0,I21/G21,0)</f>
        <v>0</v>
      </c>
      <c r="O21" s="7">
        <f>IF(H21&gt;0,I21/H21,0)</f>
        <v>0.1088499093482375</v>
      </c>
      <c r="P21" s="6">
        <f>IF(J21=0,0,L21/J21)</f>
        <v>0</v>
      </c>
      <c r="Q21" s="6">
        <f>IF(L21=0,0,L21/K21)</f>
        <v>0</v>
      </c>
    </row>
    <row r="22" spans="1:18" x14ac:dyDescent="0.3">
      <c r="A22" s="10" t="s">
        <v>55</v>
      </c>
      <c r="B22" s="10" t="s">
        <v>56</v>
      </c>
      <c r="C22" s="10" t="s">
        <v>54</v>
      </c>
      <c r="D22" s="10" t="s">
        <v>49</v>
      </c>
      <c r="E22" s="10" t="s">
        <v>51</v>
      </c>
      <c r="F22" s="10" t="s">
        <v>50</v>
      </c>
      <c r="G22" s="13">
        <v>0</v>
      </c>
      <c r="H22" s="13">
        <v>7665277.6299999999</v>
      </c>
      <c r="I22" s="13">
        <v>5171623.59</v>
      </c>
      <c r="J22" s="5"/>
      <c r="K22" s="5"/>
      <c r="L22" s="5"/>
      <c r="M22" s="8" t="s">
        <v>17</v>
      </c>
      <c r="N22" s="7">
        <f>IF(G22&gt;0,I22/G22,0)</f>
        <v>0</v>
      </c>
      <c r="O22" s="7">
        <f>IF(H22&gt;0,I22/H22,0)</f>
        <v>0.67468183667080039</v>
      </c>
      <c r="P22" s="6">
        <f>IF(J22=0,0,L22/J22)</f>
        <v>0</v>
      </c>
      <c r="Q22" s="6">
        <f>IF(L22=0,0,L22/K22)</f>
        <v>0</v>
      </c>
    </row>
    <row r="23" spans="1:18" x14ac:dyDescent="0.3">
      <c r="G23" s="14">
        <f>SUM(G4:G22)</f>
        <v>493090.8</v>
      </c>
      <c r="H23" s="14">
        <f>SUM(H4:H22)</f>
        <v>14215198.260000002</v>
      </c>
      <c r="I23" s="14">
        <f>SUM(I4:I22)</f>
        <v>6002882.5300000003</v>
      </c>
      <c r="P23" s="12">
        <f t="shared" ref="P23" si="0">IF(J23=0,0,L23/J23)</f>
        <v>0</v>
      </c>
      <c r="Q23" s="12">
        <f t="shared" ref="Q23" si="1">IF(L23=0,0,L23/K23)</f>
        <v>0</v>
      </c>
      <c r="R23" s="11"/>
    </row>
    <row r="24" spans="1:18" x14ac:dyDescent="0.3">
      <c r="A24" t="s">
        <v>21</v>
      </c>
      <c r="P24" s="11"/>
      <c r="Q24" s="11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FRANK</cp:lastModifiedBy>
  <dcterms:created xsi:type="dcterms:W3CDTF">2023-06-21T19:35:53Z</dcterms:created>
  <dcterms:modified xsi:type="dcterms:W3CDTF">2025-10-13T16:17:59Z</dcterms:modified>
</cp:coreProperties>
</file>